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00" activeTab="0"/>
  </bookViews>
  <sheets>
    <sheet name="量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<sst xmlns="http://schemas.openxmlformats.org/spreadsheetml/2006/main" count="61" uniqueCount="50">
  <si>
    <t>中心医院康部PET西走廊集成吊顶报价单</t>
  </si>
  <si>
    <t>序号</t>
  </si>
  <si>
    <t>项目名称及规格</t>
  </si>
  <si>
    <t>单位</t>
  </si>
  <si>
    <t>数量</t>
  </si>
  <si>
    <t>单价（元）</t>
  </si>
  <si>
    <t>总价（元）</t>
  </si>
  <si>
    <t>备注</t>
  </si>
  <si>
    <t>一、</t>
  </si>
  <si>
    <t>基层部分</t>
  </si>
  <si>
    <t>拆除原有石膏吊顶</t>
  </si>
  <si>
    <t>m2</t>
  </si>
  <si>
    <t>铲除原有150-300mm石膏吊顶</t>
  </si>
  <si>
    <t>清运原有石膏吊顶废料</t>
  </si>
  <si>
    <t>m3</t>
  </si>
  <si>
    <t>人装、卸手推车倒运1km至农用车装车地;人装、自卸清实际运距30km</t>
  </si>
  <si>
    <t>小计（元）</t>
  </si>
  <si>
    <t>二、</t>
  </si>
  <si>
    <t>轻钢龙骨</t>
  </si>
  <si>
    <t>C38轻钢龙骨</t>
  </si>
  <si>
    <t>主龙吊杆</t>
  </si>
  <si>
    <t>φ8防锈处理后固定在顶棚上，当吊杆长度大于1.5米时应设置反支撑</t>
  </si>
  <si>
    <t>边龙骨</t>
  </si>
  <si>
    <t>在墙四周用水泥钉固定烤漆龙骨，水泥钉间距不大于300mm</t>
  </si>
  <si>
    <t>工费</t>
  </si>
  <si>
    <t>工日</t>
  </si>
  <si>
    <t xml:space="preserve">膨胀螺栓 </t>
  </si>
  <si>
    <t>套</t>
  </si>
  <si>
    <t>φ8</t>
  </si>
  <si>
    <t xml:space="preserve">其他材料费 </t>
  </si>
  <si>
    <t xml:space="preserve">其他机具费 </t>
  </si>
  <si>
    <t>材料费</t>
  </si>
  <si>
    <t>三、</t>
  </si>
  <si>
    <t>安装铝扣板</t>
  </si>
  <si>
    <t>铝扣板</t>
  </si>
  <si>
    <t>采用300*300铝扣板。扣板材料采用的铝、镁、锰合金可以增加扣板的硬度反抗氧化，使板材达到不变色，不氧化效果，铝扣板采用0.5mm面板表面光洁、平整一致</t>
  </si>
  <si>
    <t>四、</t>
  </si>
  <si>
    <t xml:space="preserve">密封胶 </t>
  </si>
  <si>
    <t>kg</t>
  </si>
  <si>
    <t>配套辅料</t>
  </si>
  <si>
    <t>五、</t>
  </si>
  <si>
    <t>项目管理费</t>
  </si>
  <si>
    <t>管理费</t>
  </si>
  <si>
    <t>项</t>
  </si>
  <si>
    <t>合计（一+二+三+....+九）</t>
  </si>
  <si>
    <t>六、</t>
  </si>
  <si>
    <t>税金</t>
  </si>
  <si>
    <t xml:space="preserve">                            合计+税金（元） </t>
  </si>
  <si>
    <t>含税价格</t>
  </si>
  <si>
    <t>注意：以上用量只作为参考用量，最终数量以实际使用量为主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</si>
</sst>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_ * #,##0_ ;_ * \-#,##0_ ;_ * &quot;-&quot;??_ ;_ @_ "/>
    <numFmt numFmtId="178" formatCode="0_);[Red]\(0\)"/>
  </numFmts>
  <fonts count="43">
    <font>
      <sz val="11"/>
      <color indexed="8"/>
      <name val="Tahoma"/>
      <family val="2"/>
    </font>
    <font>
      <sz val="11"/>
      <name val="宋体"/>
      <family val="0"/>
    </font>
    <font>
      <sz val="20"/>
      <color indexed="8"/>
      <name val="黑体"/>
      <family val="3"/>
    </font>
    <font>
      <sz val="20"/>
      <color indexed="8"/>
      <name val="经典粗宋繁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ahoma"/>
      <family val="2"/>
    </font>
    <font>
      <b/>
      <sz val="12"/>
      <color indexed="8"/>
      <name val="宋体"/>
      <family val="0"/>
    </font>
    <font>
      <sz val="10"/>
      <color indexed="8"/>
      <name val="经典标宋繁"/>
      <family val="0"/>
    </font>
    <font>
      <b/>
      <sz val="11"/>
      <color indexed="8"/>
      <name val="Tahoma"/>
      <family val="2"/>
    </font>
    <font>
      <b/>
      <sz val="16"/>
      <color indexed="8"/>
      <name val="宋体"/>
      <family val="0"/>
    </font>
    <font>
      <sz val="9"/>
      <color indexed="19"/>
      <name val="Arial"/>
      <family val="2"/>
    </font>
    <font>
      <sz val="11"/>
      <color indexed="9"/>
      <name val="宋体"/>
      <family val="0"/>
    </font>
    <font>
      <b/>
      <sz val="15"/>
      <color indexed="42"/>
      <name val="宋体"/>
      <family val="0"/>
    </font>
    <font>
      <sz val="10"/>
      <color indexed="8"/>
      <name val="Arial"/>
      <family val="2"/>
    </font>
    <font>
      <b/>
      <sz val="11"/>
      <color indexed="40"/>
      <name val="宋体"/>
      <family val="0"/>
    </font>
    <font>
      <b/>
      <sz val="11"/>
      <color indexed="20"/>
      <name val="宋体"/>
      <family val="0"/>
    </font>
    <font>
      <sz val="11"/>
      <color indexed="11"/>
      <name val="宋体"/>
      <family val="0"/>
    </font>
    <font>
      <sz val="11"/>
      <color indexed="41"/>
      <name val="宋体"/>
      <family val="0"/>
    </font>
    <font>
      <sz val="11"/>
      <color indexed="42"/>
      <name val="宋体"/>
      <family val="0"/>
    </font>
    <font>
      <b/>
      <sz val="13"/>
      <color indexed="42"/>
      <name val="宋体"/>
      <family val="0"/>
    </font>
    <font>
      <sz val="12"/>
      <color indexed="8"/>
      <name val="宋体"/>
      <family val="0"/>
    </font>
    <font>
      <sz val="11"/>
      <color indexed="36"/>
      <name val="宋体"/>
      <family val="0"/>
    </font>
    <font>
      <b/>
      <sz val="15"/>
      <color indexed="21"/>
      <name val="宋体"/>
      <family val="0"/>
    </font>
    <font>
      <sz val="11"/>
      <color indexed="40"/>
      <name val="宋体"/>
      <family val="0"/>
    </font>
    <font>
      <sz val="11"/>
      <color indexed="1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42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21"/>
      <name val="宋体"/>
      <family val="0"/>
    </font>
    <font>
      <sz val="10"/>
      <color indexed="8"/>
      <name val="Helv"/>
      <family val="2"/>
    </font>
    <font>
      <b/>
      <sz val="18"/>
      <color indexed="21"/>
      <name val="宋体"/>
      <family val="0"/>
    </font>
    <font>
      <b/>
      <sz val="13"/>
      <color indexed="21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u val="single"/>
      <sz val="12"/>
      <color indexed="3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42"/>
      </top>
      <bottom style="double">
        <color indexed="4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1">
      <alignment vertical="center"/>
      <protection/>
    </xf>
    <xf numFmtId="0" fontId="8" fillId="3" borderId="0" applyNumberFormat="0" applyBorder="0" applyAlignment="0" applyProtection="0"/>
    <xf numFmtId="0" fontId="23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" borderId="2">
      <alignment vertical="center"/>
      <protection/>
    </xf>
    <xf numFmtId="0" fontId="8" fillId="5" borderId="0" applyNumberFormat="0" applyBorder="0" applyAlignment="0" applyProtection="0"/>
    <xf numFmtId="0" fontId="26" fillId="6" borderId="0" applyNumberFormat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7" borderId="0">
      <alignment vertical="center"/>
      <protection/>
    </xf>
    <xf numFmtId="0" fontId="25" fillId="0" borderId="0">
      <alignment vertical="center"/>
      <protection/>
    </xf>
    <xf numFmtId="0" fontId="0" fillId="3" borderId="3" applyNumberFormat="0" applyFont="0" applyAlignment="0" applyProtection="0"/>
    <xf numFmtId="0" fontId="16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>
      <alignment vertical="center"/>
      <protection/>
    </xf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4" fillId="0" borderId="5" applyNumberFormat="0" applyFill="0" applyAlignment="0" applyProtection="0"/>
    <xf numFmtId="0" fontId="16" fillId="8" borderId="0" applyNumberFormat="0" applyBorder="0" applyAlignment="0" applyProtection="0"/>
    <xf numFmtId="0" fontId="30" fillId="0" borderId="6" applyNumberFormat="0" applyFill="0" applyAlignment="0" applyProtection="0"/>
    <xf numFmtId="0" fontId="16" fillId="9" borderId="0" applyNumberFormat="0" applyBorder="0" applyAlignment="0" applyProtection="0"/>
    <xf numFmtId="0" fontId="20" fillId="10" borderId="1" applyNumberFormat="0" applyAlignment="0" applyProtection="0"/>
    <xf numFmtId="0" fontId="19" fillId="10" borderId="2" applyNumberFormat="0" applyAlignment="0" applyProtection="0"/>
    <xf numFmtId="0" fontId="8" fillId="11" borderId="0">
      <alignment vertical="center"/>
      <protection/>
    </xf>
    <xf numFmtId="0" fontId="32" fillId="12" borderId="7" applyNumberFormat="0" applyAlignment="0" applyProtection="0"/>
    <xf numFmtId="0" fontId="8" fillId="4" borderId="0" applyNumberFormat="0" applyBorder="0" applyAlignment="0" applyProtection="0"/>
    <xf numFmtId="0" fontId="16" fillId="13" borderId="0" applyNumberFormat="0" applyBorder="0" applyAlignment="0" applyProtection="0"/>
    <xf numFmtId="0" fontId="28" fillId="0" borderId="8" applyNumberFormat="0" applyFill="0" applyAlignment="0" applyProtection="0"/>
    <xf numFmtId="0" fontId="5" fillId="0" borderId="9" applyNumberFormat="0" applyFill="0" applyAlignment="0" applyProtection="0"/>
    <xf numFmtId="0" fontId="29" fillId="14" borderId="0" applyNumberFormat="0" applyBorder="0" applyAlignment="0" applyProtection="0"/>
    <xf numFmtId="0" fontId="18" fillId="0" borderId="0">
      <alignment vertical="center"/>
      <protection/>
    </xf>
    <xf numFmtId="0" fontId="8" fillId="14" borderId="0">
      <alignment vertical="center"/>
      <protection/>
    </xf>
    <xf numFmtId="0" fontId="22" fillId="5" borderId="0" applyNumberFormat="0" applyBorder="0" applyAlignment="0" applyProtection="0"/>
    <xf numFmtId="0" fontId="25" fillId="0" borderId="0">
      <alignment vertical="center"/>
      <protection/>
    </xf>
    <xf numFmtId="0" fontId="8" fillId="15" borderId="0" applyNumberFormat="0" applyBorder="0" applyAlignment="0" applyProtection="0"/>
    <xf numFmtId="43" fontId="25" fillId="0" borderId="0">
      <alignment vertical="center"/>
      <protection/>
    </xf>
    <xf numFmtId="0" fontId="16" fillId="8" borderId="0" applyNumberFormat="0" applyBorder="0" applyAlignment="0" applyProtection="0"/>
    <xf numFmtId="0" fontId="8" fillId="16" borderId="0">
      <alignment vertical="center"/>
      <protection/>
    </xf>
    <xf numFmtId="0" fontId="28" fillId="0" borderId="8">
      <alignment vertical="center"/>
      <protection/>
    </xf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8" fillId="0" borderId="8">
      <alignment vertical="center"/>
      <protection/>
    </xf>
    <xf numFmtId="0" fontId="20" fillId="2" borderId="1">
      <alignment vertical="center"/>
      <protection/>
    </xf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20" fillId="2" borderId="1">
      <alignment vertical="center"/>
      <protection/>
    </xf>
    <xf numFmtId="0" fontId="8" fillId="10" borderId="0" applyNumberFormat="0" applyBorder="0" applyAlignment="0" applyProtection="0"/>
    <xf numFmtId="0" fontId="19" fillId="2" borderId="2">
      <alignment vertical="center"/>
      <protection/>
    </xf>
    <xf numFmtId="0" fontId="8" fillId="17" borderId="0" applyNumberFormat="0" applyBorder="0" applyAlignment="0" applyProtection="0"/>
    <xf numFmtId="0" fontId="16" fillId="8" borderId="0" applyNumberFormat="0" applyBorder="0" applyAlignment="0" applyProtection="0"/>
    <xf numFmtId="0" fontId="19" fillId="2" borderId="2">
      <alignment vertical="center"/>
      <protection/>
    </xf>
    <xf numFmtId="0" fontId="8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22" fillId="5" borderId="0">
      <alignment vertical="center"/>
      <protection/>
    </xf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31" fillId="0" borderId="0">
      <alignment vertical="center"/>
      <protection/>
    </xf>
    <xf numFmtId="0" fontId="18" fillId="0" borderId="0">
      <alignment vertical="center"/>
      <protection/>
    </xf>
    <xf numFmtId="0" fontId="36" fillId="0" borderId="10">
      <alignment vertical="center"/>
      <protection/>
    </xf>
    <xf numFmtId="0" fontId="8" fillId="7" borderId="0">
      <alignment vertical="center"/>
      <protection/>
    </xf>
    <xf numFmtId="0" fontId="16" fillId="21" borderId="0">
      <alignment vertical="center"/>
      <protection/>
    </xf>
    <xf numFmtId="0" fontId="18" fillId="0" borderId="0">
      <alignment vertical="center"/>
      <protection/>
    </xf>
    <xf numFmtId="0" fontId="8" fillId="11" borderId="0">
      <alignment vertical="center"/>
      <protection/>
    </xf>
    <xf numFmtId="0" fontId="16" fillId="8" borderId="0">
      <alignment vertical="center"/>
      <protection/>
    </xf>
    <xf numFmtId="0" fontId="37" fillId="0" borderId="0">
      <alignment vertical="center"/>
      <protection/>
    </xf>
    <xf numFmtId="0" fontId="8" fillId="6" borderId="0">
      <alignment vertical="center"/>
      <protection/>
    </xf>
    <xf numFmtId="0" fontId="25" fillId="0" borderId="0">
      <alignment vertical="center"/>
      <protection/>
    </xf>
    <xf numFmtId="0" fontId="18" fillId="0" borderId="0">
      <alignment vertical="center"/>
      <protection/>
    </xf>
    <xf numFmtId="0" fontId="8" fillId="16" borderId="0">
      <alignment vertical="center"/>
      <protection/>
    </xf>
    <xf numFmtId="0" fontId="8" fillId="4" borderId="0">
      <alignment vertical="center"/>
      <protection/>
    </xf>
    <xf numFmtId="0" fontId="8" fillId="16" borderId="0">
      <alignment vertical="center"/>
      <protection/>
    </xf>
    <xf numFmtId="0" fontId="8" fillId="22" borderId="0">
      <alignment vertical="center"/>
      <protection/>
    </xf>
    <xf numFmtId="0" fontId="8" fillId="22" borderId="0">
      <alignment vertical="center"/>
      <protection/>
    </xf>
    <xf numFmtId="0" fontId="8" fillId="22" borderId="0">
      <alignment vertical="center"/>
      <protection/>
    </xf>
    <xf numFmtId="0" fontId="8" fillId="16" borderId="0">
      <alignment vertical="center"/>
      <protection/>
    </xf>
    <xf numFmtId="0" fontId="8" fillId="4" borderId="0">
      <alignment vertical="center"/>
      <protection/>
    </xf>
    <xf numFmtId="0" fontId="16" fillId="23" borderId="0">
      <alignment vertical="center"/>
      <protection/>
    </xf>
    <xf numFmtId="0" fontId="8" fillId="24" borderId="0">
      <alignment vertical="center"/>
      <protection/>
    </xf>
    <xf numFmtId="0" fontId="8" fillId="6" borderId="0">
      <alignment vertical="center"/>
      <protection/>
    </xf>
    <xf numFmtId="0" fontId="8" fillId="16" borderId="0">
      <alignment vertical="center"/>
      <protection/>
    </xf>
    <xf numFmtId="0" fontId="8" fillId="6" borderId="0">
      <alignment vertical="center"/>
      <protection/>
    </xf>
    <xf numFmtId="0" fontId="8" fillId="14" borderId="0">
      <alignment vertical="center"/>
      <protection/>
    </xf>
    <xf numFmtId="0" fontId="8" fillId="7" borderId="0">
      <alignment vertical="center"/>
      <protection/>
    </xf>
    <xf numFmtId="0" fontId="16" fillId="21" borderId="0">
      <alignment vertical="center"/>
      <protection/>
    </xf>
    <xf numFmtId="0" fontId="8" fillId="14" borderId="0">
      <alignment vertical="center"/>
      <protection/>
    </xf>
    <xf numFmtId="0" fontId="8" fillId="7" borderId="0">
      <alignment vertical="center"/>
      <protection/>
    </xf>
    <xf numFmtId="0" fontId="8" fillId="11" borderId="0">
      <alignment vertical="center"/>
      <protection/>
    </xf>
    <xf numFmtId="0" fontId="25" fillId="0" borderId="0">
      <alignment vertical="center"/>
      <protection/>
    </xf>
    <xf numFmtId="0" fontId="8" fillId="25" borderId="0">
      <alignment vertical="center"/>
      <protection/>
    </xf>
    <xf numFmtId="0" fontId="8" fillId="11" borderId="0">
      <alignment vertical="center"/>
      <protection/>
    </xf>
    <xf numFmtId="0" fontId="25" fillId="0" borderId="0">
      <alignment vertical="center"/>
      <protection/>
    </xf>
    <xf numFmtId="0" fontId="8" fillId="25" borderId="0">
      <alignment vertical="center"/>
      <protection/>
    </xf>
    <xf numFmtId="0" fontId="8" fillId="11" borderId="0">
      <alignment vertical="center"/>
      <protection/>
    </xf>
    <xf numFmtId="0" fontId="16" fillId="7" borderId="0">
      <alignment vertical="center"/>
      <protection/>
    </xf>
    <xf numFmtId="0" fontId="37" fillId="0" borderId="0">
      <alignment vertical="center"/>
      <protection/>
    </xf>
    <xf numFmtId="0" fontId="8" fillId="15" borderId="0">
      <alignment vertical="center"/>
      <protection/>
    </xf>
    <xf numFmtId="0" fontId="25" fillId="0" borderId="0">
      <alignment vertical="center"/>
      <protection/>
    </xf>
    <xf numFmtId="0" fontId="8" fillId="15" borderId="0">
      <alignment vertical="center"/>
      <protection/>
    </xf>
    <xf numFmtId="0" fontId="8" fillId="11" borderId="0">
      <alignment vertical="center"/>
      <protection/>
    </xf>
    <xf numFmtId="0" fontId="8" fillId="15" borderId="0">
      <alignment vertical="center"/>
      <protection/>
    </xf>
    <xf numFmtId="0" fontId="16" fillId="25" borderId="0">
      <alignment vertical="center"/>
      <protection/>
    </xf>
    <xf numFmtId="0" fontId="8" fillId="4" borderId="0">
      <alignment vertical="center"/>
      <protection/>
    </xf>
    <xf numFmtId="0" fontId="8" fillId="16" borderId="0">
      <alignment vertical="center"/>
      <protection/>
    </xf>
    <xf numFmtId="0" fontId="8" fillId="25" borderId="0">
      <alignment vertical="center"/>
      <protection/>
    </xf>
    <xf numFmtId="0" fontId="8" fillId="24" borderId="0">
      <alignment vertical="center"/>
      <protection/>
    </xf>
    <xf numFmtId="0" fontId="8" fillId="24" borderId="0">
      <alignment vertical="center"/>
      <protection/>
    </xf>
    <xf numFmtId="0" fontId="16" fillId="21" borderId="0">
      <alignment vertical="center"/>
      <protection/>
    </xf>
    <xf numFmtId="0" fontId="16" fillId="7" borderId="0">
      <alignment vertical="center"/>
      <protection/>
    </xf>
    <xf numFmtId="0" fontId="25" fillId="0" borderId="0">
      <alignment vertical="center"/>
      <protection/>
    </xf>
    <xf numFmtId="0" fontId="16" fillId="25" borderId="0">
      <alignment vertical="center"/>
      <protection/>
    </xf>
    <xf numFmtId="0" fontId="16" fillId="25" borderId="0">
      <alignment vertical="center"/>
      <protection/>
    </xf>
    <xf numFmtId="0" fontId="16" fillId="23" borderId="0">
      <alignment vertical="center"/>
      <protection/>
    </xf>
    <xf numFmtId="0" fontId="16" fillId="23" borderId="0">
      <alignment vertical="center"/>
      <protection/>
    </xf>
    <xf numFmtId="0" fontId="16" fillId="8" borderId="0">
      <alignment vertical="center"/>
      <protection/>
    </xf>
    <xf numFmtId="0" fontId="16" fillId="8" borderId="0">
      <alignment vertical="center"/>
      <protection/>
    </xf>
    <xf numFmtId="0" fontId="16" fillId="8" borderId="0">
      <alignment vertical="center"/>
      <protection/>
    </xf>
    <xf numFmtId="0" fontId="16" fillId="26" borderId="0">
      <alignment vertical="center"/>
      <protection/>
    </xf>
    <xf numFmtId="0" fontId="16" fillId="26" borderId="0">
      <alignment vertical="center"/>
      <protection/>
    </xf>
    <xf numFmtId="0" fontId="16" fillId="26" borderId="0">
      <alignment vertical="center"/>
      <protection/>
    </xf>
    <xf numFmtId="0" fontId="11" fillId="0" borderId="0">
      <alignment vertical="center"/>
      <protection/>
    </xf>
    <xf numFmtId="9" fontId="25" fillId="0" borderId="0">
      <alignment vertical="center"/>
      <protection/>
    </xf>
    <xf numFmtId="0" fontId="26" fillId="6" borderId="0">
      <alignment vertical="center"/>
      <protection/>
    </xf>
    <xf numFmtId="9" fontId="25" fillId="0" borderId="0">
      <alignment vertical="center"/>
      <protection/>
    </xf>
    <xf numFmtId="9" fontId="25" fillId="0" borderId="0">
      <alignment vertical="center"/>
      <protection/>
    </xf>
    <xf numFmtId="0" fontId="27" fillId="0" borderId="11">
      <alignment vertical="center"/>
      <protection/>
    </xf>
    <xf numFmtId="0" fontId="27" fillId="0" borderId="11">
      <alignment vertical="center"/>
      <protection/>
    </xf>
    <xf numFmtId="0" fontId="27" fillId="0" borderId="11">
      <alignment vertical="center"/>
      <protection/>
    </xf>
    <xf numFmtId="0" fontId="39" fillId="0" borderId="5">
      <alignment vertical="center"/>
      <protection/>
    </xf>
    <xf numFmtId="0" fontId="39" fillId="0" borderId="5">
      <alignment vertical="center"/>
      <protection/>
    </xf>
    <xf numFmtId="0" fontId="39" fillId="0" borderId="5">
      <alignment vertical="center"/>
      <protection/>
    </xf>
    <xf numFmtId="0" fontId="36" fillId="0" borderId="10">
      <alignment vertical="center"/>
      <protection/>
    </xf>
    <xf numFmtId="0" fontId="36" fillId="0" borderId="10">
      <alignment vertical="center"/>
      <protection/>
    </xf>
    <xf numFmtId="0" fontId="36" fillId="0" borderId="0">
      <alignment vertical="center"/>
      <protection/>
    </xf>
    <xf numFmtId="43" fontId="25" fillId="0" borderId="0">
      <alignment vertical="center"/>
      <protection/>
    </xf>
    <xf numFmtId="0" fontId="36" fillId="0" borderId="0">
      <alignment vertical="center"/>
      <protection/>
    </xf>
    <xf numFmtId="43" fontId="37" fillId="0" borderId="0">
      <alignment vertical="center"/>
      <protection/>
    </xf>
    <xf numFmtId="0" fontId="36" fillId="0" borderId="0">
      <alignment vertical="center"/>
      <protection/>
    </xf>
    <xf numFmtId="0" fontId="32" fillId="27" borderId="7">
      <alignment vertical="center"/>
      <protection/>
    </xf>
    <xf numFmtId="43" fontId="25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6" fillId="28" borderId="0">
      <alignment vertical="center"/>
      <protection/>
    </xf>
    <xf numFmtId="0" fontId="38" fillId="0" borderId="0">
      <alignment vertical="center"/>
      <protection/>
    </xf>
    <xf numFmtId="0" fontId="26" fillId="6" borderId="0">
      <alignment vertical="center"/>
      <protection/>
    </xf>
    <xf numFmtId="0" fontId="26" fillId="6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6" fillId="23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2" fillId="5" borderId="0">
      <alignment vertical="center"/>
      <protection/>
    </xf>
    <xf numFmtId="0" fontId="25" fillId="0" borderId="0">
      <alignment vertical="center"/>
      <protection/>
    </xf>
    <xf numFmtId="0" fontId="37" fillId="3" borderId="12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0" fillId="0" borderId="0">
      <alignment vertical="center"/>
      <protection/>
    </xf>
    <xf numFmtId="0" fontId="42" fillId="0" borderId="0" applyNumberFormat="0" applyFill="0" applyBorder="0" applyAlignment="0" applyProtection="0"/>
    <xf numFmtId="0" fontId="29" fillId="14" borderId="0">
      <alignment vertical="center"/>
      <protection/>
    </xf>
    <xf numFmtId="0" fontId="29" fillId="14" borderId="0">
      <alignment vertical="center"/>
      <protection/>
    </xf>
    <xf numFmtId="0" fontId="29" fillId="14" borderId="0">
      <alignment vertical="center"/>
      <protection/>
    </xf>
    <xf numFmtId="0" fontId="5" fillId="0" borderId="13">
      <alignment vertical="center"/>
      <protection/>
    </xf>
    <xf numFmtId="0" fontId="5" fillId="0" borderId="13">
      <alignment vertical="center"/>
      <protection/>
    </xf>
    <xf numFmtId="0" fontId="5" fillId="0" borderId="13">
      <alignment vertical="center"/>
      <protection/>
    </xf>
    <xf numFmtId="0" fontId="32" fillId="27" borderId="7">
      <alignment vertical="center"/>
      <protection/>
    </xf>
    <xf numFmtId="43" fontId="25" fillId="0" borderId="0">
      <alignment vertical="center"/>
      <protection/>
    </xf>
    <xf numFmtId="0" fontId="32" fillId="27" borderId="7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8" fillId="0" borderId="8">
      <alignment vertical="center"/>
      <protection/>
    </xf>
    <xf numFmtId="43" fontId="25" fillId="0" borderId="0">
      <alignment vertical="center"/>
      <protection/>
    </xf>
    <xf numFmtId="43" fontId="37" fillId="0" borderId="0">
      <alignment vertical="center"/>
      <protection/>
    </xf>
    <xf numFmtId="0" fontId="16" fillId="28" borderId="0">
      <alignment vertical="center"/>
      <protection/>
    </xf>
    <xf numFmtId="0" fontId="16" fillId="28" borderId="0">
      <alignment vertical="center"/>
      <protection/>
    </xf>
    <xf numFmtId="0" fontId="16" fillId="13" borderId="0">
      <alignment vertical="center"/>
      <protection/>
    </xf>
    <xf numFmtId="0" fontId="16" fillId="13" borderId="0">
      <alignment vertical="center"/>
      <protection/>
    </xf>
    <xf numFmtId="0" fontId="16" fillId="13" borderId="0">
      <alignment vertical="center"/>
      <protection/>
    </xf>
    <xf numFmtId="0" fontId="16" fillId="18" borderId="0">
      <alignment vertical="center"/>
      <protection/>
    </xf>
    <xf numFmtId="0" fontId="16" fillId="18" borderId="0">
      <alignment vertical="center"/>
      <protection/>
    </xf>
    <xf numFmtId="0" fontId="16" fillId="18" borderId="0">
      <alignment vertical="center"/>
      <protection/>
    </xf>
    <xf numFmtId="0" fontId="16" fillId="23" borderId="0">
      <alignment vertical="center"/>
      <protection/>
    </xf>
    <xf numFmtId="0" fontId="16" fillId="23" borderId="0">
      <alignment vertical="center"/>
      <protection/>
    </xf>
    <xf numFmtId="0" fontId="16" fillId="8" borderId="0">
      <alignment vertical="center"/>
      <protection/>
    </xf>
    <xf numFmtId="0" fontId="16" fillId="8" borderId="0">
      <alignment vertical="center"/>
      <protection/>
    </xf>
    <xf numFmtId="0" fontId="16" fillId="20" borderId="0">
      <alignment vertical="center"/>
      <protection/>
    </xf>
    <xf numFmtId="0" fontId="16" fillId="20" borderId="0">
      <alignment vertical="center"/>
      <protection/>
    </xf>
    <xf numFmtId="0" fontId="16" fillId="20" borderId="0">
      <alignment vertical="center"/>
      <protection/>
    </xf>
    <xf numFmtId="0" fontId="22" fillId="5" borderId="0">
      <alignment vertical="center"/>
      <protection/>
    </xf>
    <xf numFmtId="0" fontId="23" fillId="4" borderId="2">
      <alignment vertical="center"/>
      <protection/>
    </xf>
    <xf numFmtId="0" fontId="23" fillId="4" borderId="2">
      <alignment vertical="center"/>
      <protection/>
    </xf>
    <xf numFmtId="0" fontId="23" fillId="4" borderId="2">
      <alignment vertical="center"/>
      <protection/>
    </xf>
    <xf numFmtId="0" fontId="18" fillId="0" borderId="0">
      <alignment vertical="center"/>
      <protection/>
    </xf>
    <xf numFmtId="0" fontId="25" fillId="3" borderId="12">
      <alignment vertical="center"/>
      <protection/>
    </xf>
    <xf numFmtId="0" fontId="25" fillId="3" borderId="12">
      <alignment vertical="center"/>
      <protection/>
    </xf>
  </cellStyleXfs>
  <cellXfs count="99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2" fillId="0" borderId="14" xfId="24" applyFont="1" applyBorder="1" applyAlignment="1">
      <alignment horizontal="center" vertical="center" wrapText="1"/>
      <protection/>
    </xf>
    <xf numFmtId="0" fontId="3" fillId="0" borderId="15" xfId="24" applyFont="1" applyBorder="1" applyAlignment="1">
      <alignment horizontal="center" vertical="center" wrapText="1"/>
      <protection/>
    </xf>
    <xf numFmtId="0" fontId="3" fillId="0" borderId="16" xfId="24" applyFont="1" applyBorder="1" applyAlignment="1">
      <alignment horizontal="center" vertical="center" wrapText="1"/>
      <protection/>
    </xf>
    <xf numFmtId="49" fontId="4" fillId="0" borderId="17" xfId="134" applyNumberFormat="1" applyFont="1" applyBorder="1" applyAlignment="1">
      <alignment horizontal="center" vertical="center"/>
      <protection/>
    </xf>
    <xf numFmtId="0" fontId="4" fillId="0" borderId="18" xfId="134" applyFont="1" applyBorder="1" applyAlignment="1">
      <alignment horizontal="center" vertical="center"/>
      <protection/>
    </xf>
    <xf numFmtId="176" fontId="4" fillId="0" borderId="18" xfId="134" applyNumberFormat="1" applyFont="1" applyBorder="1" applyAlignment="1">
      <alignment horizontal="center" vertical="center"/>
      <protection/>
    </xf>
    <xf numFmtId="0" fontId="4" fillId="0" borderId="19" xfId="134" applyFont="1" applyBorder="1" applyAlignment="1">
      <alignment horizontal="center" vertical="center"/>
      <protection/>
    </xf>
    <xf numFmtId="49" fontId="5" fillId="4" borderId="20" xfId="134" applyNumberFormat="1" applyFont="1" applyFill="1" applyBorder="1" applyAlignment="1">
      <alignment horizontal="center" vertical="center"/>
      <protection/>
    </xf>
    <xf numFmtId="0" fontId="5" fillId="4" borderId="20" xfId="134" applyFont="1" applyFill="1" applyBorder="1" applyAlignment="1">
      <alignment horizontal="left" vertical="center"/>
      <protection/>
    </xf>
    <xf numFmtId="0" fontId="5" fillId="4" borderId="20" xfId="134" applyFont="1" applyFill="1" applyBorder="1" applyAlignment="1">
      <alignment horizontal="center" vertical="center"/>
      <protection/>
    </xf>
    <xf numFmtId="176" fontId="5" fillId="4" borderId="20" xfId="134" applyNumberFormat="1" applyFont="1" applyFill="1" applyBorder="1" applyAlignment="1">
      <alignment horizontal="right" vertical="center"/>
      <protection/>
    </xf>
    <xf numFmtId="0" fontId="6" fillId="4" borderId="20" xfId="134" applyFont="1" applyFill="1" applyBorder="1" applyAlignment="1">
      <alignment horizontal="center" vertical="center"/>
      <protection/>
    </xf>
    <xf numFmtId="0" fontId="7" fillId="0" borderId="21" xfId="134" applyNumberFormat="1" applyFont="1" applyBorder="1" applyAlignment="1">
      <alignment horizontal="center" vertical="center"/>
      <protection/>
    </xf>
    <xf numFmtId="0" fontId="8" fillId="0" borderId="20" xfId="134" applyFont="1" applyBorder="1" applyAlignment="1">
      <alignment horizontal="left" vertical="center"/>
      <protection/>
    </xf>
    <xf numFmtId="49" fontId="9" fillId="0" borderId="20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176" fontId="7" fillId="0" borderId="20" xfId="134" applyNumberFormat="1" applyFont="1" applyBorder="1" applyAlignment="1" applyProtection="1">
      <alignment horizontal="right" vertical="center"/>
      <protection locked="0"/>
    </xf>
    <xf numFmtId="177" fontId="7" fillId="0" borderId="20" xfId="164" applyNumberFormat="1" applyFont="1" applyBorder="1" applyAlignment="1">
      <alignment horizontal="right" vertical="center"/>
      <protection/>
    </xf>
    <xf numFmtId="0" fontId="7" fillId="0" borderId="20" xfId="134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1" fillId="4" borderId="25" xfId="134" applyNumberFormat="1" applyFont="1" applyFill="1" applyBorder="1" applyAlignment="1">
      <alignment horizontal="center" vertical="center"/>
      <protection/>
    </xf>
    <xf numFmtId="0" fontId="11" fillId="4" borderId="26" xfId="134" applyFont="1" applyFill="1" applyBorder="1" applyAlignment="1">
      <alignment horizontal="left" vertical="center"/>
      <protection/>
    </xf>
    <xf numFmtId="0" fontId="7" fillId="4" borderId="26" xfId="134" applyFont="1" applyFill="1" applyBorder="1" applyAlignment="1">
      <alignment horizontal="center" vertical="center"/>
      <protection/>
    </xf>
    <xf numFmtId="176" fontId="7" fillId="4" borderId="26" xfId="134" applyNumberFormat="1" applyFont="1" applyFill="1" applyBorder="1" applyAlignment="1" applyProtection="1">
      <alignment horizontal="right" vertical="center"/>
      <protection locked="0"/>
    </xf>
    <xf numFmtId="0" fontId="7" fillId="4" borderId="27" xfId="134" applyFont="1" applyFill="1" applyBorder="1" applyAlignment="1">
      <alignment horizontal="center" vertical="center"/>
      <protection/>
    </xf>
    <xf numFmtId="0" fontId="7" fillId="0" borderId="27" xfId="134" applyFont="1" applyBorder="1" applyAlignment="1">
      <alignment horizontal="center" vertical="center" wrapText="1"/>
      <protection/>
    </xf>
    <xf numFmtId="0" fontId="8" fillId="0" borderId="26" xfId="134" applyFont="1" applyBorder="1" applyAlignment="1">
      <alignment horizontal="left" vertical="center"/>
      <protection/>
    </xf>
    <xf numFmtId="176" fontId="7" fillId="0" borderId="26" xfId="134" applyNumberFormat="1" applyFont="1" applyBorder="1" applyAlignment="1" applyProtection="1">
      <alignment horizontal="right" vertical="center"/>
      <protection locked="0"/>
    </xf>
    <xf numFmtId="176" fontId="7" fillId="29" borderId="26" xfId="134" applyNumberFormat="1" applyFont="1" applyFill="1" applyBorder="1" applyAlignment="1" applyProtection="1">
      <alignment horizontal="right" vertical="center"/>
      <protection locked="0"/>
    </xf>
    <xf numFmtId="0" fontId="8" fillId="0" borderId="20" xfId="134" applyFont="1" applyBorder="1" applyAlignment="1">
      <alignment horizontal="center" vertical="center"/>
      <protection/>
    </xf>
    <xf numFmtId="176" fontId="7" fillId="29" borderId="20" xfId="134" applyNumberFormat="1" applyFont="1" applyFill="1" applyBorder="1" applyAlignment="1">
      <alignment horizontal="right" vertical="center"/>
      <protection/>
    </xf>
    <xf numFmtId="0" fontId="7" fillId="0" borderId="28" xfId="134" applyFont="1" applyBorder="1" applyAlignment="1">
      <alignment horizontal="center" vertical="center" wrapText="1"/>
      <protection/>
    </xf>
    <xf numFmtId="0" fontId="7" fillId="0" borderId="28" xfId="134" applyFont="1" applyBorder="1" applyAlignment="1">
      <alignment horizontal="center" vertical="center"/>
      <protection/>
    </xf>
    <xf numFmtId="0" fontId="8" fillId="0" borderId="20" xfId="195" applyFont="1" applyBorder="1" applyAlignment="1" applyProtection="1">
      <alignment horizontal="left" vertical="center" wrapText="1"/>
      <protection locked="0"/>
    </xf>
    <xf numFmtId="0" fontId="8" fillId="0" borderId="26" xfId="134" applyFont="1" applyBorder="1" applyAlignment="1">
      <alignment horizontal="center" vertical="center"/>
      <protection/>
    </xf>
    <xf numFmtId="0" fontId="4" fillId="0" borderId="29" xfId="134" applyFont="1" applyBorder="1" applyAlignment="1">
      <alignment horizontal="right" vertical="center"/>
      <protection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7" fillId="0" borderId="32" xfId="134" applyFont="1" applyBorder="1" applyAlignment="1">
      <alignment horizontal="center" vertical="center"/>
      <protection/>
    </xf>
    <xf numFmtId="49" fontId="11" fillId="4" borderId="33" xfId="134" applyNumberFormat="1" applyFont="1" applyFill="1" applyBorder="1" applyAlignment="1">
      <alignment horizontal="center" vertical="center"/>
      <protection/>
    </xf>
    <xf numFmtId="0" fontId="11" fillId="4" borderId="34" xfId="134" applyFont="1" applyFill="1" applyBorder="1" applyAlignment="1">
      <alignment horizontal="left" vertical="center"/>
      <protection/>
    </xf>
    <xf numFmtId="0" fontId="7" fillId="4" borderId="35" xfId="134" applyFont="1" applyFill="1" applyBorder="1" applyAlignment="1">
      <alignment horizontal="center" vertical="center"/>
      <protection/>
    </xf>
    <xf numFmtId="176" fontId="7" fillId="4" borderId="36" xfId="134" applyNumberFormat="1" applyFont="1" applyFill="1" applyBorder="1" applyAlignment="1">
      <alignment horizontal="right" vertical="center"/>
      <protection/>
    </xf>
    <xf numFmtId="176" fontId="7" fillId="4" borderId="35" xfId="134" applyNumberFormat="1" applyFont="1" applyFill="1" applyBorder="1" applyAlignment="1">
      <alignment horizontal="right" vertical="center"/>
      <protection/>
    </xf>
    <xf numFmtId="0" fontId="7" fillId="4" borderId="37" xfId="134" applyFont="1" applyFill="1" applyBorder="1" applyAlignment="1">
      <alignment horizontal="center" vertical="center"/>
      <protection/>
    </xf>
    <xf numFmtId="176" fontId="7" fillId="0" borderId="20" xfId="134" applyNumberFormat="1" applyFont="1" applyBorder="1" applyAlignment="1">
      <alignment horizontal="right" vertical="center"/>
      <protection/>
    </xf>
    <xf numFmtId="176" fontId="7" fillId="0" borderId="22" xfId="134" applyNumberFormat="1" applyFont="1" applyBorder="1" applyAlignment="1">
      <alignment horizontal="right" vertical="center"/>
      <protection/>
    </xf>
    <xf numFmtId="0" fontId="4" fillId="0" borderId="20" xfId="134" applyFont="1" applyBorder="1" applyAlignment="1">
      <alignment horizontal="right" vertical="center"/>
      <protection/>
    </xf>
    <xf numFmtId="0" fontId="0" fillId="0" borderId="20" xfId="0" applyFont="1" applyBorder="1" applyAlignment="1">
      <alignment vertical="center"/>
    </xf>
    <xf numFmtId="0" fontId="7" fillId="0" borderId="20" xfId="134" applyFont="1" applyBorder="1" applyAlignment="1">
      <alignment horizontal="center" vertical="center"/>
      <protection/>
    </xf>
    <xf numFmtId="49" fontId="11" fillId="4" borderId="20" xfId="134" applyNumberFormat="1" applyFont="1" applyFill="1" applyBorder="1" applyAlignment="1">
      <alignment horizontal="center" vertical="center"/>
      <protection/>
    </xf>
    <xf numFmtId="0" fontId="11" fillId="4" borderId="20" xfId="134" applyFont="1" applyFill="1" applyBorder="1" applyAlignment="1">
      <alignment horizontal="left" vertical="center"/>
      <protection/>
    </xf>
    <xf numFmtId="0" fontId="7" fillId="4" borderId="20" xfId="134" applyFont="1" applyFill="1" applyBorder="1" applyAlignment="1">
      <alignment horizontal="center" vertical="center"/>
      <protection/>
    </xf>
    <xf numFmtId="176" fontId="7" fillId="4" borderId="20" xfId="134" applyNumberFormat="1" applyFont="1" applyFill="1" applyBorder="1" applyAlignment="1">
      <alignment horizontal="right" vertical="center"/>
      <protection/>
    </xf>
    <xf numFmtId="0" fontId="7" fillId="30" borderId="20" xfId="134" applyNumberFormat="1" applyFont="1" applyFill="1" applyBorder="1" applyAlignment="1">
      <alignment horizontal="center" vertical="center"/>
      <protection/>
    </xf>
    <xf numFmtId="0" fontId="8" fillId="0" borderId="20" xfId="31" applyFont="1" applyBorder="1" applyAlignment="1">
      <alignment horizontal="left" vertical="center"/>
      <protection/>
    </xf>
    <xf numFmtId="0" fontId="12" fillId="0" borderId="20" xfId="134" applyFont="1" applyBorder="1" applyAlignment="1">
      <alignment horizontal="center" vertical="center" wrapText="1"/>
      <protection/>
    </xf>
    <xf numFmtId="0" fontId="8" fillId="0" borderId="20" xfId="31" applyFont="1" applyBorder="1" applyAlignment="1">
      <alignment horizontal="left" vertical="center" wrapText="1"/>
      <protection/>
    </xf>
    <xf numFmtId="49" fontId="7" fillId="0" borderId="38" xfId="134" applyNumberFormat="1" applyFont="1" applyBorder="1" applyAlignment="1">
      <alignment horizontal="center" vertical="center"/>
      <protection/>
    </xf>
    <xf numFmtId="0" fontId="11" fillId="4" borderId="20" xfId="192" applyFont="1" applyFill="1" applyBorder="1" applyAlignment="1">
      <alignment horizontal="center" vertical="center"/>
      <protection/>
    </xf>
    <xf numFmtId="0" fontId="11" fillId="4" borderId="20" xfId="192" applyFont="1" applyFill="1" applyBorder="1" applyAlignment="1">
      <alignment horizontal="left" vertical="center"/>
      <protection/>
    </xf>
    <xf numFmtId="0" fontId="4" fillId="4" borderId="20" xfId="192" applyFont="1" applyFill="1" applyBorder="1" applyAlignment="1">
      <alignment horizontal="right" vertical="center"/>
      <protection/>
    </xf>
    <xf numFmtId="0" fontId="7" fillId="0" borderId="20" xfId="192" applyFont="1" applyBorder="1" applyAlignment="1">
      <alignment horizontal="center" vertical="center"/>
      <protection/>
    </xf>
    <xf numFmtId="0" fontId="8" fillId="0" borderId="20" xfId="192" applyFont="1" applyBorder="1" applyAlignment="1">
      <alignment horizontal="left" vertical="center"/>
      <protection/>
    </xf>
    <xf numFmtId="176" fontId="7" fillId="29" borderId="20" xfId="134" applyNumberFormat="1" applyFont="1" applyFill="1" applyBorder="1" applyAlignment="1" applyProtection="1">
      <alignment horizontal="right" vertical="center"/>
      <protection locked="0"/>
    </xf>
    <xf numFmtId="0" fontId="4" fillId="0" borderId="22" xfId="192" applyFont="1" applyBorder="1" applyAlignment="1">
      <alignment horizontal="right" vertical="center"/>
      <protection/>
    </xf>
    <xf numFmtId="0" fontId="13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177" fontId="4" fillId="0" borderId="20" xfId="164" applyNumberFormat="1" applyFont="1" applyBorder="1" applyAlignment="1">
      <alignment horizontal="center" vertical="center"/>
      <protection/>
    </xf>
    <xf numFmtId="49" fontId="7" fillId="0" borderId="20" xfId="134" applyNumberFormat="1" applyFont="1" applyBorder="1" applyAlignment="1">
      <alignment horizontal="center" vertical="center" wrapText="1"/>
      <protection/>
    </xf>
    <xf numFmtId="0" fontId="8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78" fontId="4" fillId="29" borderId="20" xfId="134" applyNumberFormat="1" applyFont="1" applyFill="1" applyBorder="1" applyAlignment="1" applyProtection="1">
      <alignment horizontal="right" vertical="center"/>
      <protection/>
    </xf>
    <xf numFmtId="0" fontId="5" fillId="0" borderId="20" xfId="134" applyFont="1" applyBorder="1" applyAlignment="1">
      <alignment horizontal="right" vertical="center"/>
      <protection/>
    </xf>
    <xf numFmtId="0" fontId="0" fillId="0" borderId="20" xfId="0" applyFont="1" applyBorder="1" applyAlignment="1">
      <alignment horizontal="right" vertical="center"/>
    </xf>
    <xf numFmtId="43" fontId="0" fillId="0" borderId="20" xfId="25" applyFont="1" applyBorder="1" applyAlignment="1">
      <alignment horizontal="center" vertical="center"/>
    </xf>
    <xf numFmtId="9" fontId="8" fillId="4" borderId="22" xfId="134" applyNumberFormat="1" applyFont="1" applyFill="1" applyBorder="1" applyAlignment="1">
      <alignment horizontal="center" vertical="center"/>
      <protection/>
    </xf>
    <xf numFmtId="9" fontId="8" fillId="4" borderId="23" xfId="134" applyNumberFormat="1" applyFont="1" applyFill="1" applyBorder="1" applyAlignment="1">
      <alignment horizontal="center" vertical="center"/>
      <protection/>
    </xf>
    <xf numFmtId="9" fontId="8" fillId="4" borderId="24" xfId="134" applyNumberFormat="1" applyFont="1" applyFill="1" applyBorder="1" applyAlignment="1">
      <alignment horizontal="center" vertical="center"/>
      <protection/>
    </xf>
    <xf numFmtId="43" fontId="8" fillId="4" borderId="35" xfId="25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vertical="center"/>
    </xf>
    <xf numFmtId="43" fontId="13" fillId="0" borderId="20" xfId="25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</cellXfs>
  <cellStyles count="222">
    <cellStyle name="Normal" xfId="0"/>
    <cellStyle name="Currency [0]" xfId="15"/>
    <cellStyle name="输出 3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常规 7 3" xfId="24"/>
    <cellStyle name="Comma" xfId="25"/>
    <cellStyle name="60% - 强调文字颜色 3" xfId="26"/>
    <cellStyle name="Hyperlink" xfId="27"/>
    <cellStyle name="Percent" xfId="28"/>
    <cellStyle name="Followed Hyperlink" xfId="29"/>
    <cellStyle name="60% - 强调文字颜色 2 3" xfId="30"/>
    <cellStyle name="常规 6" xfId="31"/>
    <cellStyle name="注释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40% - 强调文字颜色 4 2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_杭州万象城5+物料安排及成本(审核）" xfId="53"/>
    <cellStyle name="20% - 强调文字颜色 3 3" xfId="54"/>
    <cellStyle name="适中" xfId="55"/>
    <cellStyle name="常规 8 2" xfId="56"/>
    <cellStyle name="20% - 强调文字颜色 5" xfId="57"/>
    <cellStyle name="千位分隔 6 2" xfId="58"/>
    <cellStyle name="强调文字颜色 1" xfId="59"/>
    <cellStyle name="40% - 强调文字颜色 5 2" xfId="60"/>
    <cellStyle name="链接单元格 3" xfId="61"/>
    <cellStyle name="20% - 强调文字颜色 1" xfId="62"/>
    <cellStyle name="40% - 强调文字颜色 1" xfId="63"/>
    <cellStyle name="链接单元格 4" xfId="64"/>
    <cellStyle name="输出 2" xfId="65"/>
    <cellStyle name="20% - 强调文字颜色 2" xfId="66"/>
    <cellStyle name="40% - 强调文字颜色 2" xfId="67"/>
    <cellStyle name="强调文字颜色 3" xfId="68"/>
    <cellStyle name="强调文字颜色 4" xfId="69"/>
    <cellStyle name="输出 4" xfId="70"/>
    <cellStyle name="20% - 强调文字颜色 4" xfId="71"/>
    <cellStyle name="计算 3" xfId="72"/>
    <cellStyle name="40% - 强调文字颜色 4" xfId="73"/>
    <cellStyle name="强调文字颜色 5" xfId="74"/>
    <cellStyle name="计算 4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解释性文本 2" xfId="82"/>
    <cellStyle name="_副本男装样板安排丘制作" xfId="83"/>
    <cellStyle name="标题 3 3" xfId="84"/>
    <cellStyle name="40% - 强调文字颜色 2 4" xfId="85"/>
    <cellStyle name="60% - 强调文字颜色 1 3" xfId="86"/>
    <cellStyle name="_TRENDIANO物料成本分析" xfId="87"/>
    <cellStyle name="40% - 强调文字颜色 4 4" xfId="88"/>
    <cellStyle name="强调文字颜色 5 2" xfId="89"/>
    <cellStyle name="_杭州万象城5+调整报价1224" xfId="90"/>
    <cellStyle name="20% - 强调文字颜色 2 4" xfId="91"/>
    <cellStyle name="常规 9 2" xfId="92"/>
    <cellStyle name="_杭州万象城5+现场安排及成本" xfId="93"/>
    <cellStyle name="40% - 强调文字颜色 1 3" xfId="94"/>
    <cellStyle name="20% - 强调文字颜色 6 3" xfId="95"/>
    <cellStyle name="40% - 强调文字颜色 5 4" xfId="96"/>
    <cellStyle name="20% - 强调文字颜色 1 2" xfId="97"/>
    <cellStyle name="20% - 强调文字颜色 1 3" xfId="98"/>
    <cellStyle name="20% - 强调文字颜色 1 4" xfId="99"/>
    <cellStyle name="40% - 强调文字颜色 5 3" xfId="100"/>
    <cellStyle name="20% - 强调文字颜色 6 4" xfId="101"/>
    <cellStyle name="60% - 强调文字颜色 4 2" xfId="102"/>
    <cellStyle name="40% - 强调文字颜色 6 4" xfId="103"/>
    <cellStyle name="20% - 强调文字颜色 2 2" xfId="104"/>
    <cellStyle name="40% - 强调文字颜色 1 2" xfId="105"/>
    <cellStyle name="20% - 强调文字颜色 2 3" xfId="106"/>
    <cellStyle name="20% - 强调文字颜色 3 2" xfId="107"/>
    <cellStyle name="40% - 强调文字颜色 2 2" xfId="108"/>
    <cellStyle name="60% - 强调文字颜色 1 2" xfId="109"/>
    <cellStyle name="20% - 强调文字颜色 3 4" xfId="110"/>
    <cellStyle name="40% - 强调文字颜色 2 3" xfId="111"/>
    <cellStyle name="20% - 强调文字颜色 4 2" xfId="112"/>
    <cellStyle name="常规 3" xfId="113"/>
    <cellStyle name="40% - 强调文字颜色 3 2" xfId="114"/>
    <cellStyle name="20% - 强调文字颜色 4 3" xfId="115"/>
    <cellStyle name="常规 4" xfId="116"/>
    <cellStyle name="40% - 强调文字颜色 3 3" xfId="117"/>
    <cellStyle name="20% - 强调文字颜色 4 4" xfId="118"/>
    <cellStyle name="60% - 强调文字颜色 2 2" xfId="119"/>
    <cellStyle name="常规 5" xfId="120"/>
    <cellStyle name="20% - 强调文字颜色 5 2" xfId="121"/>
    <cellStyle name="常规 8 2 2" xfId="122"/>
    <cellStyle name="20% - 强调文字颜色 5 3" xfId="123"/>
    <cellStyle name="40% - 强调文字颜色 4 3" xfId="124"/>
    <cellStyle name="20% - 强调文字颜色 5 4" xfId="125"/>
    <cellStyle name="60% - 强调文字颜色 3 2" xfId="126"/>
    <cellStyle name="20% - 强调文字颜色 6 2" xfId="127"/>
    <cellStyle name="40% - 强调文字颜色 1 4" xfId="128"/>
    <cellStyle name="40% - 强调文字颜色 3 4" xfId="129"/>
    <cellStyle name="40% - 强调文字颜色 6 2" xfId="130"/>
    <cellStyle name="40% - 强调文字颜色 6 3" xfId="131"/>
    <cellStyle name="60% - 强调文字颜色 1 4" xfId="132"/>
    <cellStyle name="60% - 强调文字颜色 2 4" xfId="133"/>
    <cellStyle name="常规 7" xfId="134"/>
    <cellStyle name="60% - 强调文字颜色 3 3" xfId="135"/>
    <cellStyle name="60% - 强调文字颜色 3 4" xfId="136"/>
    <cellStyle name="60% - 强调文字颜色 4 3" xfId="137"/>
    <cellStyle name="60% - 强调文字颜色 4 4" xfId="138"/>
    <cellStyle name="60% - 强调文字颜色 5 2" xfId="139"/>
    <cellStyle name="60% - 强调文字颜色 5 3" xfId="140"/>
    <cellStyle name="60% - 强调文字颜色 5 4" xfId="141"/>
    <cellStyle name="60% - 强调文字颜色 6 2" xfId="142"/>
    <cellStyle name="60% - 强调文字颜色 6 3" xfId="143"/>
    <cellStyle name="60% - 强调文字颜色 6 4" xfId="144"/>
    <cellStyle name="RowLevel_0" xfId="145"/>
    <cellStyle name="百分比 2" xfId="146"/>
    <cellStyle name="差 4" xfId="147"/>
    <cellStyle name="百分比 3" xfId="148"/>
    <cellStyle name="百分比 3 2" xfId="149"/>
    <cellStyle name="标题 1 1" xfId="150"/>
    <cellStyle name="标题 1 2" xfId="151"/>
    <cellStyle name="标题 1 3" xfId="152"/>
    <cellStyle name="标题 2 2" xfId="153"/>
    <cellStyle name="标题 2 3" xfId="154"/>
    <cellStyle name="标题 2 4" xfId="155"/>
    <cellStyle name="标题 3 2" xfId="156"/>
    <cellStyle name="标题 3 4" xfId="157"/>
    <cellStyle name="标题 4 2" xfId="158"/>
    <cellStyle name="千位分隔 3" xfId="159"/>
    <cellStyle name="标题 4 3" xfId="160"/>
    <cellStyle name="千位分隔 4" xfId="161"/>
    <cellStyle name="标题 4 4" xfId="162"/>
    <cellStyle name="检查单元格 2" xfId="163"/>
    <cellStyle name="千位分隔 5" xfId="164"/>
    <cellStyle name="标题 5" xfId="165"/>
    <cellStyle name="标题 5 2" xfId="166"/>
    <cellStyle name="强调文字颜色 1 4" xfId="167"/>
    <cellStyle name="标题 6" xfId="168"/>
    <cellStyle name="差 2" xfId="169"/>
    <cellStyle name="差 3" xfId="170"/>
    <cellStyle name="常规 10" xfId="171"/>
    <cellStyle name="常规 10 2" xfId="172"/>
    <cellStyle name="常规 10 2 2" xfId="173"/>
    <cellStyle name="强调文字颜色 4 4" xfId="174"/>
    <cellStyle name="常规 11" xfId="175"/>
    <cellStyle name="常规 11 2" xfId="176"/>
    <cellStyle name="常规 11 2 2" xfId="177"/>
    <cellStyle name="常规 12" xfId="178"/>
    <cellStyle name="常规 2" xfId="179"/>
    <cellStyle name="常规 2 2" xfId="180"/>
    <cellStyle name="常规 2 3" xfId="181"/>
    <cellStyle name="常规 2 3 2" xfId="182"/>
    <cellStyle name="常规 2 3 3" xfId="183"/>
    <cellStyle name="常规 2 4" xfId="184"/>
    <cellStyle name="常规 3 2" xfId="185"/>
    <cellStyle name="常规 3 2 2" xfId="186"/>
    <cellStyle name="适中 4" xfId="187"/>
    <cellStyle name="常规 6 2" xfId="188"/>
    <cellStyle name="注释 2" xfId="189"/>
    <cellStyle name="常规 6 2 2" xfId="190"/>
    <cellStyle name="常规 7 2" xfId="191"/>
    <cellStyle name="常规 8" xfId="192"/>
    <cellStyle name="常规 9" xfId="193"/>
    <cellStyle name="常规 9 2 2" xfId="194"/>
    <cellStyle name="常规_Sheet1" xfId="195"/>
    <cellStyle name="超链接 2" xfId="196"/>
    <cellStyle name="好 2" xfId="197"/>
    <cellStyle name="好 3" xfId="198"/>
    <cellStyle name="好 4" xfId="199"/>
    <cellStyle name="汇总 2" xfId="200"/>
    <cellStyle name="汇总 3" xfId="201"/>
    <cellStyle name="汇总 4" xfId="202"/>
    <cellStyle name="检查单元格 3" xfId="203"/>
    <cellStyle name="千位分隔 6" xfId="204"/>
    <cellStyle name="检查单元格 4" xfId="205"/>
    <cellStyle name="解释性文本 3" xfId="206"/>
    <cellStyle name="解释性文本 4" xfId="207"/>
    <cellStyle name="警告文本 2" xfId="208"/>
    <cellStyle name="警告文本 3" xfId="209"/>
    <cellStyle name="警告文本 4" xfId="210"/>
    <cellStyle name="链接单元格 2" xfId="211"/>
    <cellStyle name="千位分隔 2" xfId="212"/>
    <cellStyle name="千位分隔 2 2" xfId="213"/>
    <cellStyle name="强调文字颜色 1 2" xfId="214"/>
    <cellStyle name="强调文字颜色 1 3" xfId="215"/>
    <cellStyle name="强调文字颜色 2 2" xfId="216"/>
    <cellStyle name="强调文字颜色 2 3" xfId="217"/>
    <cellStyle name="强调文字颜色 2 4" xfId="218"/>
    <cellStyle name="强调文字颜色 3 2" xfId="219"/>
    <cellStyle name="强调文字颜色 3 3" xfId="220"/>
    <cellStyle name="强调文字颜色 3 4" xfId="221"/>
    <cellStyle name="强调文字颜色 4 2" xfId="222"/>
    <cellStyle name="强调文字颜色 4 3" xfId="223"/>
    <cellStyle name="强调文字颜色 5 3" xfId="224"/>
    <cellStyle name="强调文字颜色 5 4" xfId="225"/>
    <cellStyle name="强调文字颜色 6 2" xfId="226"/>
    <cellStyle name="强调文字颜色 6 3" xfId="227"/>
    <cellStyle name="强调文字颜色 6 4" xfId="228"/>
    <cellStyle name="适中 3" xfId="229"/>
    <cellStyle name="输入 2" xfId="230"/>
    <cellStyle name="输入 3" xfId="231"/>
    <cellStyle name="输入 4" xfId="232"/>
    <cellStyle name="样式 1" xfId="233"/>
    <cellStyle name="注释 3" xfId="234"/>
    <cellStyle name="注释 4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3366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9900"/>
      <rgbColor rgb="00993300"/>
      <rgbColor rgb="00333399"/>
      <rgbColor rgb="00FFCC99"/>
      <rgbColor rgb="00CCFFCC"/>
      <rgbColor rgb="0099CCFF"/>
      <rgbColor rgb="00FF6600"/>
      <rgbColor rgb="00339966"/>
      <rgbColor rgb="0033CCCC"/>
      <rgbColor rgb="00CC99FF"/>
      <rgbColor rgb="00FFCC00"/>
      <rgbColor rgb="00FF99CC"/>
      <rgbColor rgb="00969696"/>
      <rgbColor rgb="00FFFF9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pane ySplit="2" topLeftCell="A3" activePane="bottomLeft" state="frozen"/>
      <selection pane="bottomLeft" activeCell="I4" sqref="I4"/>
    </sheetView>
  </sheetViews>
  <sheetFormatPr defaultColWidth="9.00390625" defaultRowHeight="14.25"/>
  <cols>
    <col min="1" max="1" width="6.875" style="1" bestFit="1" customWidth="1"/>
    <col min="2" max="2" width="24.375" style="2" customWidth="1"/>
    <col min="3" max="3" width="9.00390625" style="2" customWidth="1"/>
    <col min="4" max="4" width="8.875" style="3" bestFit="1" customWidth="1"/>
    <col min="5" max="5" width="9.375" style="3" bestFit="1" customWidth="1"/>
    <col min="6" max="6" width="13.625" style="2" customWidth="1"/>
    <col min="7" max="7" width="18.50390625" style="2" customWidth="1"/>
    <col min="8" max="8" width="9.00390625" style="2" customWidth="1"/>
    <col min="9" max="9" width="12.625" style="2" bestFit="1" customWidth="1"/>
    <col min="10" max="16384" width="9.00390625" style="2" customWidth="1"/>
  </cols>
  <sheetData>
    <row r="1" spans="1:7" ht="57.75" customHeight="1">
      <c r="A1" s="4" t="s">
        <v>0</v>
      </c>
      <c r="B1" s="5"/>
      <c r="C1" s="5"/>
      <c r="D1" s="5"/>
      <c r="E1" s="5"/>
      <c r="F1" s="5"/>
      <c r="G1" s="6"/>
    </row>
    <row r="2" spans="1:7" ht="21.7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10" t="s">
        <v>7</v>
      </c>
    </row>
    <row r="3" spans="1:7" ht="17.25" customHeight="1">
      <c r="A3" s="11" t="s">
        <v>8</v>
      </c>
      <c r="B3" s="12" t="s">
        <v>9</v>
      </c>
      <c r="C3" s="13"/>
      <c r="D3" s="14"/>
      <c r="E3" s="14"/>
      <c r="F3" s="13"/>
      <c r="G3" s="15"/>
    </row>
    <row r="4" spans="1:7" ht="27.75" customHeight="1">
      <c r="A4" s="16">
        <v>1</v>
      </c>
      <c r="B4" s="17" t="s">
        <v>10</v>
      </c>
      <c r="C4" s="18" t="s">
        <v>11</v>
      </c>
      <c r="D4" s="19">
        <v>180</v>
      </c>
      <c r="E4" s="20"/>
      <c r="F4" s="21"/>
      <c r="G4" s="22" t="s">
        <v>12</v>
      </c>
    </row>
    <row r="5" spans="1:7" ht="70.5" customHeight="1">
      <c r="A5" s="16">
        <v>2</v>
      </c>
      <c r="B5" s="17" t="s">
        <v>13</v>
      </c>
      <c r="C5" s="18" t="s">
        <v>14</v>
      </c>
      <c r="D5" s="20">
        <f>180*0.05</f>
        <v>9</v>
      </c>
      <c r="E5" s="20"/>
      <c r="F5" s="21"/>
      <c r="G5" s="22" t="s">
        <v>15</v>
      </c>
    </row>
    <row r="6" spans="1:7" ht="14.25">
      <c r="A6" s="23"/>
      <c r="B6" s="24"/>
      <c r="C6" s="24"/>
      <c r="D6" s="25"/>
      <c r="E6" s="26" t="s">
        <v>16</v>
      </c>
      <c r="F6" s="21">
        <f>SUM(F4:F5)</f>
        <v>0</v>
      </c>
      <c r="G6" s="27"/>
    </row>
    <row r="7" spans="1:11" ht="16.5" customHeight="1">
      <c r="A7" s="28" t="s">
        <v>17</v>
      </c>
      <c r="B7" s="29" t="s">
        <v>18</v>
      </c>
      <c r="C7" s="30"/>
      <c r="D7" s="31"/>
      <c r="E7" s="31"/>
      <c r="F7" s="13"/>
      <c r="G7" s="32"/>
      <c r="J7" s="96"/>
      <c r="K7" s="97"/>
    </row>
    <row r="8" spans="1:7" ht="14.25">
      <c r="A8" s="16">
        <v>1</v>
      </c>
      <c r="B8" s="17" t="s">
        <v>19</v>
      </c>
      <c r="C8" s="18" t="s">
        <v>11</v>
      </c>
      <c r="D8" s="20">
        <v>180</v>
      </c>
      <c r="E8" s="20"/>
      <c r="F8" s="21"/>
      <c r="G8" s="33"/>
    </row>
    <row r="9" spans="1:10" ht="42" customHeight="1">
      <c r="A9" s="16">
        <v>2</v>
      </c>
      <c r="B9" s="34" t="s">
        <v>20</v>
      </c>
      <c r="C9" s="18" t="s">
        <v>11</v>
      </c>
      <c r="D9" s="35">
        <v>180</v>
      </c>
      <c r="E9" s="36"/>
      <c r="F9" s="21"/>
      <c r="G9" s="33" t="s">
        <v>21</v>
      </c>
      <c r="J9" s="97"/>
    </row>
    <row r="10" spans="1:10" ht="36">
      <c r="A10" s="16">
        <v>3</v>
      </c>
      <c r="B10" s="34" t="s">
        <v>22</v>
      </c>
      <c r="C10" s="18" t="s">
        <v>14</v>
      </c>
      <c r="D10" s="35">
        <v>180</v>
      </c>
      <c r="E10" s="36"/>
      <c r="F10" s="21"/>
      <c r="G10" s="33" t="s">
        <v>23</v>
      </c>
      <c r="J10" s="97"/>
    </row>
    <row r="11" spans="1:10" ht="18.75" customHeight="1">
      <c r="A11" s="16">
        <v>3</v>
      </c>
      <c r="B11" s="34" t="s">
        <v>24</v>
      </c>
      <c r="C11" s="37" t="s">
        <v>25</v>
      </c>
      <c r="D11" s="35">
        <f>+D4*0.07</f>
        <v>12.600000000000001</v>
      </c>
      <c r="E11" s="38"/>
      <c r="F11" s="21"/>
      <c r="G11" s="39"/>
      <c r="J11" s="97"/>
    </row>
    <row r="12" spans="1:10" ht="18.75" customHeight="1">
      <c r="A12" s="16">
        <v>4</v>
      </c>
      <c r="B12" s="34" t="s">
        <v>26</v>
      </c>
      <c r="C12" s="37" t="s">
        <v>27</v>
      </c>
      <c r="D12" s="35">
        <f>+D4*2</f>
        <v>360</v>
      </c>
      <c r="E12" s="38"/>
      <c r="F12" s="21"/>
      <c r="G12" s="40" t="s">
        <v>28</v>
      </c>
      <c r="J12" s="98"/>
    </row>
    <row r="13" spans="1:10" ht="18.75" customHeight="1">
      <c r="A13" s="16">
        <v>5</v>
      </c>
      <c r="B13" s="34" t="s">
        <v>29</v>
      </c>
      <c r="C13" s="37"/>
      <c r="D13" s="35">
        <f>+D4*1.6</f>
        <v>288</v>
      </c>
      <c r="E13" s="38"/>
      <c r="F13" s="21"/>
      <c r="G13" s="40"/>
      <c r="J13" s="98"/>
    </row>
    <row r="14" spans="1:7" ht="18.75" customHeight="1">
      <c r="A14" s="16">
        <v>7</v>
      </c>
      <c r="B14" s="41" t="s">
        <v>30</v>
      </c>
      <c r="C14" s="42"/>
      <c r="D14" s="38">
        <f>+D4*2.38</f>
        <v>428.4</v>
      </c>
      <c r="E14" s="38"/>
      <c r="F14" s="21"/>
      <c r="G14" s="40" t="s">
        <v>31</v>
      </c>
    </row>
    <row r="15" spans="1:7" ht="15">
      <c r="A15" s="43" t="s">
        <v>16</v>
      </c>
      <c r="B15" s="44"/>
      <c r="C15" s="44"/>
      <c r="D15" s="44"/>
      <c r="E15" s="45"/>
      <c r="F15" s="21">
        <f>SUM(F8:F14)</f>
        <v>0</v>
      </c>
      <c r="G15" s="46"/>
    </row>
    <row r="16" spans="1:7" ht="21.75" customHeight="1">
      <c r="A16" s="47" t="s">
        <v>32</v>
      </c>
      <c r="B16" s="48" t="s">
        <v>33</v>
      </c>
      <c r="C16" s="49"/>
      <c r="D16" s="50"/>
      <c r="E16" s="51"/>
      <c r="F16" s="51"/>
      <c r="G16" s="52"/>
    </row>
    <row r="17" spans="1:7" ht="89.25" customHeight="1">
      <c r="A17" s="16">
        <v>1</v>
      </c>
      <c r="B17" s="34" t="s">
        <v>34</v>
      </c>
      <c r="C17" s="18" t="s">
        <v>11</v>
      </c>
      <c r="D17" s="53">
        <v>180</v>
      </c>
      <c r="E17" s="54"/>
      <c r="F17" s="21"/>
      <c r="G17" s="39" t="s">
        <v>35</v>
      </c>
    </row>
    <row r="18" spans="1:7" ht="14.25">
      <c r="A18" s="16">
        <v>5</v>
      </c>
      <c r="B18" s="34" t="s">
        <v>24</v>
      </c>
      <c r="C18" s="37" t="s">
        <v>25</v>
      </c>
      <c r="D18" s="53">
        <f>+D4*0.2</f>
        <v>36</v>
      </c>
      <c r="E18" s="54"/>
      <c r="F18" s="21"/>
      <c r="G18" s="39"/>
    </row>
    <row r="19" spans="1:7" ht="14.25">
      <c r="A19" s="55" t="s">
        <v>16</v>
      </c>
      <c r="B19" s="56"/>
      <c r="C19" s="56"/>
      <c r="D19" s="56"/>
      <c r="E19" s="56"/>
      <c r="F19" s="21">
        <f>SUM(F17:F18)</f>
        <v>0</v>
      </c>
      <c r="G19" s="57"/>
    </row>
    <row r="20" spans="1:7" ht="14.25">
      <c r="A20" s="58" t="s">
        <v>36</v>
      </c>
      <c r="B20" s="59" t="s">
        <v>37</v>
      </c>
      <c r="C20" s="60"/>
      <c r="D20" s="61"/>
      <c r="E20" s="61"/>
      <c r="F20" s="51"/>
      <c r="G20" s="60"/>
    </row>
    <row r="21" spans="1:7" ht="14.25">
      <c r="A21" s="62">
        <v>1</v>
      </c>
      <c r="B21" s="63" t="s">
        <v>37</v>
      </c>
      <c r="C21" s="37" t="s">
        <v>38</v>
      </c>
      <c r="D21" s="20">
        <f>+D4*0.09</f>
        <v>16.2</v>
      </c>
      <c r="E21" s="20"/>
      <c r="F21" s="21"/>
      <c r="G21" s="64"/>
    </row>
    <row r="22" spans="1:7" ht="14.25">
      <c r="A22" s="62">
        <v>4</v>
      </c>
      <c r="B22" s="65" t="s">
        <v>39</v>
      </c>
      <c r="C22" s="37"/>
      <c r="D22" s="20">
        <v>1</v>
      </c>
      <c r="E22" s="20"/>
      <c r="F22" s="21"/>
      <c r="G22" s="64"/>
    </row>
    <row r="23" spans="1:7" ht="15">
      <c r="A23" s="66"/>
      <c r="B23" s="55" t="s">
        <v>16</v>
      </c>
      <c r="C23" s="55"/>
      <c r="D23" s="55"/>
      <c r="E23" s="55"/>
      <c r="F23" s="21">
        <f>SUM(F21:F22)</f>
        <v>0</v>
      </c>
      <c r="G23" s="57"/>
    </row>
    <row r="24" spans="1:7" ht="14.25">
      <c r="A24" s="67" t="s">
        <v>40</v>
      </c>
      <c r="B24" s="68" t="s">
        <v>41</v>
      </c>
      <c r="C24" s="69"/>
      <c r="D24" s="69"/>
      <c r="E24" s="69"/>
      <c r="F24" s="51"/>
      <c r="G24" s="60"/>
    </row>
    <row r="25" spans="1:7" ht="14.25">
      <c r="A25" s="70">
        <v>1</v>
      </c>
      <c r="B25" s="71" t="s">
        <v>42</v>
      </c>
      <c r="C25" s="70" t="s">
        <v>43</v>
      </c>
      <c r="D25" s="72">
        <v>1</v>
      </c>
      <c r="E25" s="72"/>
      <c r="F25" s="21"/>
      <c r="G25" s="57"/>
    </row>
    <row r="26" spans="1:7" ht="14.25">
      <c r="A26" s="70"/>
      <c r="B26" s="73" t="s">
        <v>16</v>
      </c>
      <c r="C26" s="74"/>
      <c r="D26" s="74"/>
      <c r="E26" s="75"/>
      <c r="F26" s="76">
        <f>SUM(F25:F25)</f>
        <v>0</v>
      </c>
      <c r="G26" s="57"/>
    </row>
    <row r="27" spans="1:7" ht="14.25">
      <c r="A27" s="77"/>
      <c r="B27" s="78"/>
      <c r="C27" s="79"/>
      <c r="D27" s="79"/>
      <c r="E27" s="79"/>
      <c r="F27" s="80"/>
      <c r="G27" s="79"/>
    </row>
    <row r="28" spans="1:7" ht="14.25">
      <c r="A28" s="81"/>
      <c r="B28" s="81" t="s">
        <v>44</v>
      </c>
      <c r="C28" s="82"/>
      <c r="D28" s="82"/>
      <c r="E28" s="82"/>
      <c r="F28" s="83">
        <f>+F6+F15+F19+F23+F26</f>
        <v>0</v>
      </c>
      <c r="G28" s="57"/>
    </row>
    <row r="29" spans="1:7" ht="14.25">
      <c r="A29" s="67" t="s">
        <v>45</v>
      </c>
      <c r="B29" s="68" t="s">
        <v>46</v>
      </c>
      <c r="C29" s="84">
        <v>0.09</v>
      </c>
      <c r="D29" s="85"/>
      <c r="E29" s="86"/>
      <c r="F29" s="87">
        <f>+F28*C29</f>
        <v>0</v>
      </c>
      <c r="G29" s="51"/>
    </row>
    <row r="30" spans="1:7" ht="14.25">
      <c r="A30" s="88"/>
      <c r="B30" s="89" t="s">
        <v>47</v>
      </c>
      <c r="C30" s="90"/>
      <c r="D30" s="90"/>
      <c r="E30" s="90"/>
      <c r="F30" s="91">
        <f>+F28+F29</f>
        <v>0</v>
      </c>
      <c r="G30" s="92" t="s">
        <v>48</v>
      </c>
    </row>
    <row r="31" spans="1:5" ht="14.25">
      <c r="A31" s="93" t="s">
        <v>49</v>
      </c>
      <c r="D31" s="2"/>
      <c r="E31" s="2"/>
    </row>
    <row r="32" spans="1:9" ht="14.25">
      <c r="A32" s="2"/>
      <c r="D32" s="2"/>
      <c r="E32" s="2"/>
      <c r="I32" s="95"/>
    </row>
    <row r="33" spans="1:5" ht="14.25">
      <c r="A33" s="2"/>
      <c r="D33" s="2"/>
      <c r="E33" s="2"/>
    </row>
    <row r="34" spans="2:7" ht="14.25">
      <c r="B34" s="94"/>
      <c r="D34" s="2"/>
      <c r="E34" s="2"/>
      <c r="F34" s="94"/>
      <c r="G34" s="94"/>
    </row>
    <row r="35" ht="14.25">
      <c r="B35" s="94"/>
    </row>
    <row r="36" ht="14.25">
      <c r="I36" s="95"/>
    </row>
    <row r="37" ht="19.5" customHeight="1"/>
    <row r="39" ht="14.25">
      <c r="B39" s="94"/>
    </row>
    <row r="40" ht="14.25">
      <c r="G40" s="95"/>
    </row>
    <row r="42" ht="17.25" customHeight="1"/>
    <row r="47" ht="18.75" customHeight="1"/>
    <row r="59" ht="20.25" customHeight="1"/>
    <row r="73" ht="15" customHeight="1"/>
    <row r="74" ht="21.75" customHeight="1"/>
    <row r="75" ht="26.25" customHeight="1"/>
    <row r="95" ht="38.25" customHeight="1"/>
    <row r="97" ht="26.25" customHeight="1"/>
    <row r="101" ht="18" customHeight="1"/>
    <row r="113" ht="49.5" customHeight="1"/>
  </sheetData>
  <sheetProtection/>
  <mergeCells count="10">
    <mergeCell ref="A1:G1"/>
    <mergeCell ref="A6:D6"/>
    <mergeCell ref="A15:E15"/>
    <mergeCell ref="A19:E19"/>
    <mergeCell ref="B23:E23"/>
    <mergeCell ref="B26:E26"/>
    <mergeCell ref="B28:E28"/>
    <mergeCell ref="C29:E29"/>
    <mergeCell ref="B30:E30"/>
    <mergeCell ref="A31:G33"/>
  </mergeCells>
  <printOptions/>
  <pageMargins left="0.15902777777777777" right="0.1701388888888889" top="0.34930555555555554" bottom="0.3298611111111111" header="0.31527777777777777" footer="0.31527777777777777"/>
  <pageSetup horizontalDpi="30066" verticalDpi="30066" orientation="portrait" pageOrder="overThenDown" paperSize="9"/>
  <headerFooter scaleWithDoc="0" alignWithMargins="0">
    <oddFooter>&amp;L第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丫丫1383477281</cp:lastModifiedBy>
  <cp:lastPrinted>2019-08-18T15:25:16Z</cp:lastPrinted>
  <dcterms:created xsi:type="dcterms:W3CDTF">2018-05-03T16:05:34Z</dcterms:created>
  <dcterms:modified xsi:type="dcterms:W3CDTF">2019-10-28T00:48:39Z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