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<sst xmlns="http://schemas.openxmlformats.org/spreadsheetml/2006/main" count="70" uniqueCount="57">
  <si>
    <t>康巴什部急诊科局部改造项目清单</t>
  </si>
  <si>
    <t>序号</t>
  </si>
  <si>
    <t>项目名称</t>
  </si>
  <si>
    <t>项目特征描述</t>
  </si>
  <si>
    <t>计量单位</t>
  </si>
  <si>
    <t>工程量</t>
  </si>
  <si>
    <t>单价</t>
  </si>
  <si>
    <t>小计</t>
  </si>
  <si>
    <r>
      <rPr>
        <sz val="8"/>
        <rFont val="SimSun"/>
        <charset val="134"/>
      </rPr>
      <t>拆除</t>
    </r>
  </si>
  <si>
    <t>1.现医办室东侧开门洞1.8㎡；
2.外科诊室开门洞2.5㎡；      
3.护士站开门洞2.5㎡；
4.观察室拆墙16.6㎡
5.医办室拆墙18.8㎡
6.吊顶拆除13.2+22㎡
7.格局变动引起的其它设施设备的拆除
8.出土及垃圾外运</t>
  </si>
  <si>
    <t>㎡</t>
  </si>
  <si>
    <r>
      <rPr>
        <sz val="8"/>
        <rFont val="SimSun"/>
        <charset val="134"/>
      </rPr>
      <t xml:space="preserve">拆除位置修整，
</t>
    </r>
    <r>
      <rPr>
        <sz val="8"/>
        <rFont val="SimSun"/>
        <charset val="134"/>
      </rPr>
      <t>加固</t>
    </r>
  </si>
  <si>
    <t>1.拆除门位置做门固定支撑加固3处</t>
  </si>
  <si>
    <r>
      <rPr>
        <sz val="8"/>
        <rFont val="SimSun"/>
        <charset val="134"/>
      </rPr>
      <t>项</t>
    </r>
  </si>
  <si>
    <t>新建隔断</t>
  </si>
  <si>
    <t>1.75轻钢龙骨，
2.高强基石膏板基层
3.纸面石膏板面层
4.刮腻子两遍
5.刮乳胶漆两遍
6.位置：治疗室</t>
  </si>
  <si>
    <r>
      <rPr>
        <sz val="8"/>
        <rFont val="SimSun"/>
        <charset val="134"/>
      </rPr>
      <t>门</t>
    </r>
  </si>
  <si>
    <t>1.钢质门，
2.规格1.2*2.1m 
3.五金要求:门锁.合页.门吸.门套</t>
  </si>
  <si>
    <r>
      <rPr>
        <sz val="8"/>
        <rFont val="SimSun"/>
        <charset val="134"/>
      </rPr>
      <t>套</t>
    </r>
  </si>
  <si>
    <t>门</t>
  </si>
  <si>
    <t>1.钢质门，
2.规格0.9*2.1m 
3.五金要求:门锁.合页.门吸.门套</t>
  </si>
  <si>
    <t>墙面装饰板</t>
  </si>
  <si>
    <t>1.基层材料种类.规格:龙骨找平后10mm高强石膏基阻燃板
2.面层材料品种.规格.颜色:5mm洁净板
3.压条材料种类.规格:板间采用专用成品H型  
4.包含阴阳角装饰</t>
  </si>
  <si>
    <r>
      <rPr>
        <sz val="8"/>
        <rFont val="SimSun"/>
        <charset val="134"/>
      </rPr>
      <t>墙裙</t>
    </r>
  </si>
  <si>
    <t>1.防撞板1.2米墙裙，包含背板，接缝条，封边条
2.位置：内外科诊室、医办室、观察室、治疗室、办公室。</t>
  </si>
  <si>
    <t>地面pvc塑胶地板</t>
  </si>
  <si>
    <t>1.4mm水泥自流平；
2.2mm厚PVC地面，适配原塑胶地板；
3.位置治疗室，观察室</t>
  </si>
  <si>
    <t>吊顶</t>
  </si>
  <si>
    <t>1.原石膏板吊顶修复，包含龙骨和石膏板。</t>
  </si>
  <si>
    <r>
      <rPr>
        <sz val="8"/>
        <rFont val="SimSun"/>
        <charset val="134"/>
      </rPr>
      <t>上下水改造</t>
    </r>
  </si>
  <si>
    <t>1.4套洗手盆上下水改造,包含管路、阀门
2.拆除改造正门处暖气1处，
3.配餐室上下水改造</t>
  </si>
  <si>
    <r>
      <rPr>
        <sz val="8"/>
        <rFont val="SimSun"/>
        <charset val="134"/>
      </rPr>
      <t>洗手面盆</t>
    </r>
  </si>
  <si>
    <t>新增，陶瓷面盆(含上下水改造，感应水
龙头)下储物柜，</t>
  </si>
  <si>
    <r>
      <rPr>
        <sz val="8"/>
        <rFont val="SimSun"/>
        <charset val="134"/>
      </rPr>
      <t>强弱电改造</t>
    </r>
  </si>
  <si>
    <t>1.医办室.处置室.内外科诊室.治疗室、护士站改造增加强电弱电，更换照明灯具。
2.呼叫器移位
3.消防点位恢复调试。</t>
  </si>
  <si>
    <r>
      <rPr>
        <sz val="8"/>
        <rFont val="SimSun"/>
        <charset val="134"/>
      </rPr>
      <t>空调机组</t>
    </r>
  </si>
  <si>
    <t>1.风机盘管（04）
2.吊顶式
3.设备自带减震，含支架制作安装，管路连接
4.包含试压</t>
  </si>
  <si>
    <t>套</t>
  </si>
  <si>
    <r>
      <rPr>
        <sz val="8"/>
        <rFont val="SimSun"/>
        <charset val="134"/>
      </rPr>
      <t>刮白</t>
    </r>
  </si>
  <si>
    <t>1.现有墙面刮白修补，刮腻子.乳胶漆二遍 ，</t>
  </si>
  <si>
    <t>m²</t>
  </si>
  <si>
    <r>
      <rPr>
        <sz val="8"/>
        <rFont val="SimSun"/>
        <charset val="134"/>
      </rPr>
      <t xml:space="preserve">气动物流终端移
</t>
    </r>
    <r>
      <rPr>
        <sz val="8"/>
        <rFont val="SimSun"/>
        <charset val="134"/>
      </rPr>
      <t>机</t>
    </r>
  </si>
  <si>
    <r>
      <rPr>
        <sz val="8"/>
        <rFont val="SimSun"/>
        <charset val="134"/>
      </rPr>
      <t xml:space="preserve">1.U-PVC直管T160×2.3,PVC,RAL7000
</t>
    </r>
    <r>
      <rPr>
        <sz val="8"/>
        <rFont val="SimSun"/>
        <charset val="134"/>
      </rPr>
      <t xml:space="preserve">30米
</t>
    </r>
    <r>
      <rPr>
        <sz val="8"/>
        <rFont val="SimSun"/>
        <charset val="134"/>
      </rPr>
      <t xml:space="preserve">2.U-PVC弯管
</t>
    </r>
    <r>
      <rPr>
        <sz val="8"/>
        <rFont val="SimSun"/>
        <charset val="134"/>
      </rPr>
      <t xml:space="preserve">B160×3.2,R=800,PVC,RAL700010个
</t>
    </r>
    <r>
      <rPr>
        <sz val="8"/>
        <rFont val="SimSun"/>
        <charset val="134"/>
      </rPr>
      <t xml:space="preserve">3.U-PVC套管
</t>
    </r>
    <r>
      <rPr>
        <sz val="8"/>
        <rFont val="SimSun"/>
        <charset val="134"/>
      </rPr>
      <t xml:space="preserve">S160×3.2×150,PVC,RAL700031个
</t>
    </r>
    <r>
      <rPr>
        <sz val="8"/>
        <rFont val="SimSun"/>
        <charset val="134"/>
      </rPr>
      <t xml:space="preserve">4.系统专用缆线
</t>
    </r>
    <r>
      <rPr>
        <sz val="8"/>
        <rFont val="SimSun"/>
        <charset val="134"/>
      </rPr>
      <t xml:space="preserve">SYSTEMKABEL2×2×0.23+3×2.5F 45米
</t>
    </r>
    <r>
      <rPr>
        <sz val="8"/>
        <rFont val="SimSun"/>
        <charset val="134"/>
      </rPr>
      <t>5.辅材及安装调试，终端装饰</t>
    </r>
  </si>
  <si>
    <t>项</t>
  </si>
  <si>
    <r>
      <rPr>
        <sz val="8"/>
        <rFont val="SimSun"/>
        <charset val="134"/>
      </rPr>
      <t>氧气治疗带</t>
    </r>
  </si>
  <si>
    <t>1.适配原有治疗带，包含气体终端、灯具、插座、开关、呼叫器、铝装饰盒、气体铜管道、阀门。
2.位置观察室4.77m,处置室1.5m</t>
  </si>
  <si>
    <t>延米</t>
  </si>
  <si>
    <r>
      <rPr>
        <sz val="8"/>
        <rFont val="SimSun"/>
        <charset val="134"/>
      </rPr>
      <t>柜体定制</t>
    </r>
  </si>
  <si>
    <t>柜体采用E0级板材。开水间柜体考虑石英石台面。</t>
  </si>
  <si>
    <r>
      <rPr>
        <sz val="8"/>
        <rFont val="SimSun"/>
        <charset val="134"/>
      </rPr>
      <t>家具</t>
    </r>
  </si>
  <si>
    <t>8套医办桌椅</t>
  </si>
  <si>
    <t>设计服务</t>
  </si>
  <si>
    <t>整体区域出具效果，平面图</t>
  </si>
  <si>
    <r>
      <rPr>
        <sz val="8"/>
        <rFont val="SimSun"/>
        <charset val="134"/>
      </rPr>
      <t>项目暂列金</t>
    </r>
  </si>
  <si>
    <r>
      <rPr>
        <sz val="8"/>
        <rFont val="SimSun"/>
        <charset val="134"/>
      </rPr>
      <t>专项金额，报价不做调整</t>
    </r>
  </si>
  <si>
    <t>合计</t>
  </si>
  <si>
    <t>说明：报价包含规费、税费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</si>
</sst>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33">
    <font>
      <sz val="11"/>
      <color rgb="FF000000"/>
      <name val="Arial"/>
      <charset val="204"/>
    </font>
    <font>
      <sz val="14"/>
      <color rgb="FF000000"/>
      <name val="宋体"/>
      <charset val="204"/>
    </font>
    <font>
      <sz val="14"/>
      <color rgb="FF000000"/>
      <name val="Arial"/>
      <charset val="204"/>
    </font>
    <font>
      <b/>
      <sz val="8"/>
      <name val="SimSun"/>
      <charset val="134"/>
    </font>
    <font>
      <b/>
      <sz val="11"/>
      <color rgb="FF000000"/>
      <name val="Arial"/>
      <charset val="204"/>
    </font>
    <font>
      <sz val="8"/>
      <color rgb="FF000000"/>
      <name val="Arial"/>
      <charset val="204"/>
    </font>
    <font>
      <sz val="8"/>
      <color rgb="FF000000"/>
      <name val="SimSun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204"/>
    </font>
    <font>
      <sz val="10"/>
      <color rgb="FF000000"/>
      <name val="SimSun"/>
      <charset val="134"/>
    </font>
    <font>
      <sz val="11"/>
      <color rgb="FF000000"/>
      <name val="宋体"/>
      <charset val="204"/>
    </font>
    <font>
      <sz val="8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8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right" vertical="center" wrapText="1" indent="1"/>
    </xf>
    <xf numFmtId="0" fontId="4" fillId="0" borderId="2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0" fontId="0" fillId="0" borderId="3" xfId="0" applyNumberFormat="1" applyFill="1" applyBorder="1" applyAlignment="1">
      <alignment horizontal="left" vertical="top" wrapText="1"/>
    </xf>
    <xf numFmtId="177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top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left" vertical="top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right" vertical="center" wrapText="1"/>
    </xf>
    <xf numFmtId="177" fontId="6" fillId="0" borderId="4" xfId="0" applyNumberFormat="1" applyFont="1" applyFill="1" applyBorder="1" applyAlignment="1">
      <alignment horizontal="right" vertical="center" wrapText="1"/>
    </xf>
    <xf numFmtId="0" fontId="0" fillId="0" borderId="4" xfId="0" applyNumberForma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3175</xdr:colOff>
      <xdr:row>4</xdr:row>
      <xdr:rowOff>204470</xdr:rowOff>
    </xdr:from>
    <xdr:ext cx="92710" cy="297815"/>
    <xdr:sp>
      <xdr:nvSpPr>
        <xdr:cNvPr id="2" name="textbox1"/>
        <xdr:cNvSpPr txBox="1"/>
      </xdr:nvSpPr>
      <xdr:spPr>
        <a:xfrm>
          <a:off x="1079500" y="2870835"/>
          <a:ext cx="92710" cy="2978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/>
        <a:p>
          <a:pPr algn="l" rtl="0" eaLnBrk="0">
            <a:lnSpc>
              <a:spcPct val="85000"/>
            </a:lnSpc>
          </a:pP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145" zoomScaleNormal="145" topLeftCell="A14" workbookViewId="0">
      <selection activeCell="H29" sqref="H29"/>
    </sheetView>
  </sheetViews>
  <sheetFormatPr defaultColWidth="9" defaultRowHeight="14.25"/>
  <cols>
    <col min="1" max="1" width="3.54166666666667" customWidth="1"/>
    <col min="2" max="2" width="10.5833333333333" customWidth="1"/>
    <col min="3" max="3" width="29.925" customWidth="1"/>
    <col min="4" max="4" width="6.16666666666667" customWidth="1"/>
    <col min="5" max="5" width="5.08333333333333" style="1" customWidth="1"/>
    <col min="6" max="6" width="6.85" customWidth="1"/>
    <col min="7" max="7" width="7.25" customWidth="1"/>
    <col min="8" max="8" width="11.9583333333333" customWidth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1.45" customHeight="1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/>
    </row>
    <row r="3" ht="100" customHeight="1" spans="1:8">
      <c r="A3" s="9">
        <v>1</v>
      </c>
      <c r="B3" s="10" t="s">
        <v>8</v>
      </c>
      <c r="C3" s="11" t="s">
        <v>9</v>
      </c>
      <c r="D3" s="12" t="s">
        <v>10</v>
      </c>
      <c r="E3" s="13">
        <f>1.8+2.5+2.5+16.6+18.8+13.2+22</f>
        <v>77.4</v>
      </c>
      <c r="F3" s="14"/>
      <c r="G3" s="14">
        <f>E3*F3</f>
        <v>0</v>
      </c>
      <c r="H3" s="15"/>
    </row>
    <row r="4" ht="40.5" customHeight="1" spans="1:11">
      <c r="A4" s="9">
        <v>2</v>
      </c>
      <c r="B4" s="10" t="s">
        <v>11</v>
      </c>
      <c r="C4" s="10" t="s">
        <v>12</v>
      </c>
      <c r="D4" s="12" t="s">
        <v>13</v>
      </c>
      <c r="E4" s="16">
        <v>3</v>
      </c>
      <c r="F4" s="14"/>
      <c r="G4" s="14">
        <f>E4*F4</f>
        <v>0</v>
      </c>
      <c r="H4" s="15"/>
      <c r="K4" s="1"/>
    </row>
    <row r="5" ht="66" customHeight="1" spans="1:8">
      <c r="A5" s="9">
        <v>3</v>
      </c>
      <c r="B5" s="10" t="s">
        <v>14</v>
      </c>
      <c r="C5" s="17" t="s">
        <v>15</v>
      </c>
      <c r="D5" s="12" t="s">
        <v>10</v>
      </c>
      <c r="E5" s="18">
        <f>(3.2+4.7)*2.8</f>
        <v>22.12</v>
      </c>
      <c r="F5" s="14"/>
      <c r="G5" s="14">
        <f>E5*F5</f>
        <v>0</v>
      </c>
      <c r="H5" s="15"/>
    </row>
    <row r="6" ht="43.5" customHeight="1" spans="1:8">
      <c r="A6" s="9">
        <v>4</v>
      </c>
      <c r="B6" s="10" t="s">
        <v>16</v>
      </c>
      <c r="C6" s="11" t="s">
        <v>17</v>
      </c>
      <c r="D6" s="12" t="s">
        <v>18</v>
      </c>
      <c r="E6" s="16">
        <v>2</v>
      </c>
      <c r="F6" s="14"/>
      <c r="G6" s="14">
        <f t="shared" ref="G6:G11" si="0">E6*F6</f>
        <v>0</v>
      </c>
      <c r="H6" s="15"/>
    </row>
    <row r="7" ht="43.5" customHeight="1" spans="1:8">
      <c r="A7" s="9">
        <v>5</v>
      </c>
      <c r="B7" s="10" t="s">
        <v>19</v>
      </c>
      <c r="C7" s="11" t="s">
        <v>20</v>
      </c>
      <c r="D7" s="12" t="s">
        <v>18</v>
      </c>
      <c r="E7" s="16">
        <v>1</v>
      </c>
      <c r="F7" s="14"/>
      <c r="G7" s="14">
        <f t="shared" si="0"/>
        <v>0</v>
      </c>
      <c r="H7" s="15"/>
    </row>
    <row r="8" ht="56" customHeight="1" spans="1:8">
      <c r="A8" s="9">
        <v>6</v>
      </c>
      <c r="B8" s="10" t="s">
        <v>21</v>
      </c>
      <c r="C8" s="10" t="s">
        <v>22</v>
      </c>
      <c r="D8" s="12" t="s">
        <v>10</v>
      </c>
      <c r="E8" s="18">
        <f>(4.6+4.8)*2*3</f>
        <v>56.4</v>
      </c>
      <c r="F8" s="14"/>
      <c r="G8" s="14">
        <f t="shared" si="0"/>
        <v>0</v>
      </c>
      <c r="H8" s="15"/>
    </row>
    <row r="9" ht="34.5" customHeight="1" spans="1:8">
      <c r="A9" s="9">
        <v>7</v>
      </c>
      <c r="B9" s="10" t="s">
        <v>23</v>
      </c>
      <c r="C9" s="11" t="s">
        <v>24</v>
      </c>
      <c r="D9" s="12" t="s">
        <v>10</v>
      </c>
      <c r="E9" s="16">
        <f>(9+4.15+7.7+4.7+4.15*3+4.1+4.7*3.9)*1.2+30</f>
        <v>102.516</v>
      </c>
      <c r="F9" s="14"/>
      <c r="G9" s="14">
        <f t="shared" si="0"/>
        <v>0</v>
      </c>
      <c r="H9" s="15"/>
    </row>
    <row r="10" ht="34.5" customHeight="1" spans="1:8">
      <c r="A10" s="9">
        <v>8</v>
      </c>
      <c r="B10" s="11" t="s">
        <v>25</v>
      </c>
      <c r="C10" s="10" t="s">
        <v>26</v>
      </c>
      <c r="D10" s="12" t="s">
        <v>10</v>
      </c>
      <c r="E10" s="13">
        <v>33.6</v>
      </c>
      <c r="F10" s="14"/>
      <c r="G10" s="14">
        <f t="shared" si="0"/>
        <v>0</v>
      </c>
      <c r="H10" s="15"/>
    </row>
    <row r="11" ht="34.5" customHeight="1" spans="1:8">
      <c r="A11" s="9">
        <v>9</v>
      </c>
      <c r="B11" s="19" t="s">
        <v>27</v>
      </c>
      <c r="C11" s="20" t="s">
        <v>28</v>
      </c>
      <c r="D11" s="21" t="s">
        <v>10</v>
      </c>
      <c r="E11" s="21">
        <v>7.5</v>
      </c>
      <c r="F11" s="22"/>
      <c r="G11" s="22">
        <f t="shared" si="0"/>
        <v>0</v>
      </c>
      <c r="H11" s="22"/>
    </row>
    <row r="12" ht="34.5" customHeight="1" spans="1:8">
      <c r="A12" s="9">
        <v>10</v>
      </c>
      <c r="B12" s="10" t="s">
        <v>29</v>
      </c>
      <c r="C12" s="11" t="s">
        <v>30</v>
      </c>
      <c r="D12" s="12" t="s">
        <v>13</v>
      </c>
      <c r="E12" s="16">
        <v>1</v>
      </c>
      <c r="F12" s="14"/>
      <c r="G12" s="14">
        <f t="shared" ref="G12:G22" si="1">E12*F12</f>
        <v>0</v>
      </c>
      <c r="H12" s="15"/>
    </row>
    <row r="13" ht="34.5" customHeight="1" spans="1:8">
      <c r="A13" s="9">
        <v>11</v>
      </c>
      <c r="B13" s="10" t="s">
        <v>31</v>
      </c>
      <c r="C13" s="11" t="s">
        <v>32</v>
      </c>
      <c r="D13" s="12" t="s">
        <v>18</v>
      </c>
      <c r="E13" s="16">
        <v>4</v>
      </c>
      <c r="F13" s="14"/>
      <c r="G13" s="14">
        <f t="shared" si="1"/>
        <v>0</v>
      </c>
      <c r="H13" s="15"/>
    </row>
    <row r="14" ht="58" customHeight="1" spans="1:8">
      <c r="A14" s="9">
        <v>12</v>
      </c>
      <c r="B14" s="10" t="s">
        <v>33</v>
      </c>
      <c r="C14" s="23" t="s">
        <v>34</v>
      </c>
      <c r="D14" s="12" t="s">
        <v>10</v>
      </c>
      <c r="E14" s="13">
        <v>152.8</v>
      </c>
      <c r="F14" s="14"/>
      <c r="G14" s="14">
        <f t="shared" si="1"/>
        <v>0</v>
      </c>
      <c r="H14" s="15"/>
    </row>
    <row r="15" ht="48" customHeight="1" spans="1:8">
      <c r="A15" s="9">
        <v>13</v>
      </c>
      <c r="B15" s="10" t="s">
        <v>35</v>
      </c>
      <c r="C15" s="11" t="s">
        <v>36</v>
      </c>
      <c r="D15" s="24" t="s">
        <v>37</v>
      </c>
      <c r="E15" s="9">
        <v>1</v>
      </c>
      <c r="F15" s="14"/>
      <c r="G15" s="14">
        <f t="shared" si="1"/>
        <v>0</v>
      </c>
      <c r="H15" s="15"/>
    </row>
    <row r="16" ht="27.95" customHeight="1" spans="1:8">
      <c r="A16" s="9">
        <v>14</v>
      </c>
      <c r="B16" s="10" t="s">
        <v>38</v>
      </c>
      <c r="C16" s="10" t="s">
        <v>39</v>
      </c>
      <c r="D16" s="25" t="s">
        <v>40</v>
      </c>
      <c r="E16" s="13">
        <v>378.6</v>
      </c>
      <c r="F16" s="14"/>
      <c r="G16" s="14">
        <f t="shared" si="1"/>
        <v>0</v>
      </c>
      <c r="H16" s="15"/>
    </row>
    <row r="17" ht="94.5" customHeight="1" spans="1:8">
      <c r="A17" s="9">
        <v>15</v>
      </c>
      <c r="B17" s="10" t="s">
        <v>41</v>
      </c>
      <c r="C17" s="10" t="s">
        <v>42</v>
      </c>
      <c r="D17" s="12" t="s">
        <v>43</v>
      </c>
      <c r="E17" s="16">
        <v>1</v>
      </c>
      <c r="F17" s="14"/>
      <c r="G17" s="14">
        <f t="shared" si="1"/>
        <v>0</v>
      </c>
      <c r="H17" s="15"/>
    </row>
    <row r="18" ht="45.5" customHeight="1" spans="1:8">
      <c r="A18" s="9">
        <v>16</v>
      </c>
      <c r="B18" s="10" t="s">
        <v>44</v>
      </c>
      <c r="C18" s="11" t="s">
        <v>45</v>
      </c>
      <c r="D18" s="25" t="s">
        <v>46</v>
      </c>
      <c r="E18" s="9">
        <f>4.77+1.5</f>
        <v>6.27</v>
      </c>
      <c r="F18" s="14"/>
      <c r="G18" s="14">
        <f t="shared" si="1"/>
        <v>0</v>
      </c>
      <c r="H18" s="15"/>
    </row>
    <row r="19" ht="34.5" customHeight="1" spans="1:8">
      <c r="A19" s="9">
        <v>17</v>
      </c>
      <c r="B19" s="10" t="s">
        <v>47</v>
      </c>
      <c r="C19" s="11" t="s">
        <v>48</v>
      </c>
      <c r="D19" s="25" t="s">
        <v>40</v>
      </c>
      <c r="E19" s="16">
        <v>25</v>
      </c>
      <c r="F19" s="14"/>
      <c r="G19" s="14">
        <f t="shared" si="1"/>
        <v>0</v>
      </c>
      <c r="H19" s="15"/>
    </row>
    <row r="20" ht="27" customHeight="1" spans="1:8">
      <c r="A20" s="9">
        <v>18</v>
      </c>
      <c r="B20" s="10" t="s">
        <v>49</v>
      </c>
      <c r="C20" s="11" t="s">
        <v>50</v>
      </c>
      <c r="D20" s="12" t="s">
        <v>18</v>
      </c>
      <c r="E20" s="16">
        <v>8</v>
      </c>
      <c r="F20" s="14"/>
      <c r="G20" s="14">
        <f t="shared" si="1"/>
        <v>0</v>
      </c>
      <c r="H20" s="15"/>
    </row>
    <row r="21" ht="27" customHeight="1" spans="1:8">
      <c r="A21" s="9">
        <v>19</v>
      </c>
      <c r="B21" s="10" t="s">
        <v>51</v>
      </c>
      <c r="C21" s="11" t="s">
        <v>52</v>
      </c>
      <c r="D21" s="12" t="s">
        <v>43</v>
      </c>
      <c r="E21" s="16">
        <v>1</v>
      </c>
      <c r="F21" s="14"/>
      <c r="G21" s="14">
        <f t="shared" si="1"/>
        <v>0</v>
      </c>
      <c r="H21" s="15"/>
    </row>
    <row r="22" ht="27.25" customHeight="1" spans="1:8">
      <c r="A22" s="9">
        <v>20</v>
      </c>
      <c r="B22" s="26" t="s">
        <v>53</v>
      </c>
      <c r="C22" s="26" t="s">
        <v>54</v>
      </c>
      <c r="D22" s="27" t="s">
        <v>13</v>
      </c>
      <c r="E22" s="28">
        <v>1</v>
      </c>
      <c r="F22" s="29">
        <v>10000</v>
      </c>
      <c r="G22" s="30">
        <f t="shared" si="1"/>
        <v>10000</v>
      </c>
      <c r="H22" s="31"/>
    </row>
    <row r="23" ht="13.5" customHeight="1" spans="1:8">
      <c r="A23" s="32" t="s">
        <v>55</v>
      </c>
      <c r="B23" s="33"/>
      <c r="C23" s="33"/>
      <c r="D23" s="33"/>
      <c r="E23" s="34"/>
      <c r="F23" s="33"/>
      <c r="G23" s="35"/>
      <c r="H23" s="35"/>
    </row>
    <row r="24" spans="1:5">
      <c r="A24" s="36" t="s">
        <v>56</v>
      </c>
      <c r="E24" s="37"/>
    </row>
  </sheetData>
  <mergeCells count="3">
    <mergeCell ref="A1:H1"/>
    <mergeCell ref="A23:F23"/>
    <mergeCell ref="A24:H2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2025-05-14T12:15:00Z</dcterms:created>
  <dcterms:modified xsi:type="dcterms:W3CDTF">2025-05-20T07:23:18Z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2025-05-14T04:15:13Z</vt:filetime>
  </property>
  <property fmtid="{D5CDD505-2E9C-101B-9397-08002B2CF9AE}" pid="4" name="UsrData">
    <vt:lpwstr>682418cee5e3a8001f864355wl</vt:lpwstr>
  </property>
  <property fmtid="{D5CDD505-2E9C-101B-9397-08002B2CF9AE}" pid="5" name="ICV">
    <vt:lpwstr>C1827316562A4471BFC7F5B821AC6846_13</vt:lpwstr>
  </property>
  <property fmtid="{D5CDD505-2E9C-101B-9397-08002B2CF9AE}" pid="6" name="KSOProductBuildVer">
    <vt:lpwstr>2052-12.1.0.21171</vt:lpwstr>
  </property>
</Properties>
</file>