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<sst xmlns="http://schemas.openxmlformats.org/spreadsheetml/2006/main" count="92" uniqueCount="64">
  <si>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中心医院综合布线系统</t>
  </si>
  <si>
    <t>配置清单</t>
  </si>
  <si>
    <t>序号</t>
  </si>
  <si>
    <t>产品名称</t>
  </si>
  <si>
    <t>产品型号</t>
  </si>
  <si>
    <t>产品描述</t>
  </si>
  <si>
    <t>单位</t>
  </si>
  <si>
    <t>数量</t>
  </si>
  <si>
    <t>预算单价</t>
  </si>
  <si>
    <t>合计</t>
  </si>
  <si>
    <t>西住院楼1楼、2楼</t>
  </si>
  <si>
    <t>技术服务</t>
  </si>
  <si>
    <t>内外网施工</t>
  </si>
  <si>
    <t>新增诊室面板24对，每对一内一外网，施工内容包含：走吊顶线槽配管，每个点位大概7到8米；墙面暗装开槽配管，每个网口开槽3米；光纤敷设；穿线打面板打线。配管采用JDG管，网线采用六类千兆网线，穿线配管必须横平竖直，整齐美观，排列有序，适应机房的设备部署及业务开展；施工作业后，恢复墙面，清扫施工垃圾。</t>
  </si>
  <si>
    <t>对</t>
  </si>
  <si>
    <t>门头屏施工</t>
  </si>
  <si>
    <t>新增门头屏10台，每台一网一电，施工内容包含：走吊顶线槽配管，每个点位大概7到8米；墙面暗装开槽配管，每个网口开槽3米；穿线打面板打线。配管采用JDG管，网线采用六类千兆网线，穿线配管必须横平竖直，整齐美观，排列有序，适应机房的设备部署及业务开展；施工作业后，恢复墙面，清扫施工垃圾。含安装门头屏。</t>
  </si>
  <si>
    <t>台</t>
  </si>
  <si>
    <t>电话施工</t>
  </si>
  <si>
    <t>从住院楼1楼弱电间布线到西住院楼2楼网络机柜，150米，调测接通</t>
  </si>
  <si>
    <t>项</t>
  </si>
  <si>
    <t>分项合计</t>
  </si>
  <si>
    <t>东住院楼5楼</t>
  </si>
  <si>
    <t>无线APP</t>
  </si>
  <si>
    <t>从弱电机房布线到402室无线APP控制器，再从402室布馈线到3台无线分机，3台分机布18根馈线到18个无线AP。布线距离尽量短而整齐，排列有序，适应机房的设备部署及业务开展，数据配线须采用六类千兆网线。</t>
  </si>
  <si>
    <t>个</t>
  </si>
  <si>
    <t>东住院楼2楼</t>
  </si>
  <si>
    <t>新增诊室面板2对，每对一内一外网，施工内容包含：走吊顶线槽配管，每个点位大概7到8米；墙面暗装开槽配管，每个网口开槽3米；光纤敷设；穿线打面板打线。配管采用JDG管，网线采用六类千兆网线，穿线配管必须横平竖直，整齐美观，排列有序，适应机房的设备部署及业务开展；施工作业后，恢复墙面，清扫施工垃圾。</t>
  </si>
  <si>
    <t>线缆辅材</t>
  </si>
  <si>
    <t>网线</t>
  </si>
  <si>
    <t>国标无氧铜芯、PVC外皮、抗拉伸、四对双绞、0.53线径；网络稳定、传输流畅、延迟率低；</t>
  </si>
  <si>
    <t>箱</t>
  </si>
  <si>
    <t>电缆</t>
  </si>
  <si>
    <t>门头屏电源线、津达护套线RVV2*1.0 、国标、无氧精铜、300-500V</t>
  </si>
  <si>
    <t>米</t>
  </si>
  <si>
    <t>光缆</t>
  </si>
  <si>
    <t>2楼汇聚机柜到1楼新增网络机柜、双模12芯、阻水材料防潮、耐电痕聚乙烯（AT/PE）或聚烯烃，抗紫外线（UV）及恶劣环境</t>
  </si>
  <si>
    <t>通信电缆</t>
  </si>
  <si>
    <t>大对数电缆电话线、25对0.5芯、无氧铜、高密度聚乙烯绝缘料、PE护套、-30℃~+60℃</t>
  </si>
  <si>
    <t>网络机柜</t>
  </si>
  <si>
    <t>22U，宽：600mm，深：600mm，高1200mm，承重800KG，柜体厚度1.2mm、立柱厚度2mm，防护等级：IP20，优质冷轧钢板，含脚轮、螺丝、风机、隔板*3、PDU*1、支脚*4</t>
  </si>
  <si>
    <t>光模块</t>
  </si>
  <si>
    <t>千兆</t>
  </si>
  <si>
    <t>ODF架</t>
  </si>
  <si>
    <t>24芯</t>
  </si>
  <si>
    <t>配线架</t>
  </si>
  <si>
    <t>交换机</t>
  </si>
  <si>
    <t>24个10/100/1000BASE-T以太网端口,4个千兆SFP,PoE+,交流供电</t>
  </si>
  <si>
    <t>底盒</t>
  </si>
  <si>
    <t>通用</t>
  </si>
  <si>
    <t>线槽</t>
  </si>
  <si>
    <t>弱电面板</t>
  </si>
  <si>
    <t>强电面板</t>
  </si>
  <si>
    <t>模块</t>
  </si>
  <si>
    <t>PDU</t>
  </si>
  <si>
    <t>8口10A</t>
  </si>
  <si>
    <t>JDP铁管</t>
  </si>
  <si>
    <t>符合国标</t>
  </si>
  <si>
    <t>根</t>
  </si>
  <si>
    <t>理线器</t>
  </si>
  <si>
    <t>24口</t>
  </si>
  <si>
    <t>，</t>
  </si>
  <si>
    <t>合              计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</si>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</sst>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sz val="15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3" workbookViewId="0">
      <selection activeCell="H20" sqref="H20"/>
    </sheetView>
  </sheetViews>
  <sheetFormatPr defaultColWidth="9" defaultRowHeight="13.5" outlineLevelCol="7"/>
  <cols>
    <col min="1" max="1" width="3.875" customWidth="1"/>
    <col min="2" max="2" width="8.625" customWidth="1"/>
    <col min="3" max="3" width="8.125" customWidth="1"/>
    <col min="4" max="4" width="88.25" customWidth="1"/>
    <col min="5" max="5" width="3.875" customWidth="1"/>
    <col min="6" max="6" width="4.375" customWidth="1"/>
    <col min="7" max="7" width="5.375" customWidth="1"/>
    <col min="8" max="8" width="6.125" customWidth="1"/>
  </cols>
  <sheetData>
    <row r="1" ht="21.75" spans="1:8">
      <c r="A1" s="1" t="s">
        <v>0</v>
      </c>
      <c r="B1" s="2"/>
      <c r="C1" s="2"/>
      <c r="D1" s="2"/>
      <c r="E1" s="2"/>
      <c r="F1" s="2"/>
      <c r="G1" s="2"/>
      <c r="H1" s="2"/>
    </row>
    <row r="2" ht="21.75" spans="1:8">
      <c r="A2" s="1" t="s">
        <v>1</v>
      </c>
      <c r="B2" s="2"/>
      <c r="C2" s="2"/>
      <c r="D2" s="2"/>
      <c r="E2" s="2"/>
      <c r="F2" s="2"/>
      <c r="G2" s="2"/>
      <c r="H2" s="2"/>
    </row>
    <row r="3" ht="33" spans="1:8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8" spans="1:8">
      <c r="A4" s="5" t="s">
        <v>10</v>
      </c>
      <c r="B4" s="5"/>
      <c r="C4" s="5"/>
      <c r="D4" s="5"/>
      <c r="E4" s="5"/>
      <c r="F4" s="5"/>
      <c r="G4" s="5"/>
      <c r="H4" s="5"/>
    </row>
    <row r="5" ht="42.75" spans="1:8">
      <c r="A5" s="6">
        <v>1</v>
      </c>
      <c r="B5" s="7" t="s">
        <v>11</v>
      </c>
      <c r="C5" s="7" t="s">
        <v>12</v>
      </c>
      <c r="D5" s="8" t="s">
        <v>13</v>
      </c>
      <c r="E5" s="7" t="s">
        <v>14</v>
      </c>
      <c r="F5" s="7">
        <v>32</v>
      </c>
      <c r="G5" s="7">
        <v>865</v>
      </c>
      <c r="H5" s="7">
        <f t="shared" ref="H5:H7" si="0">G5*F5</f>
        <v>27680</v>
      </c>
    </row>
    <row r="6" ht="42.75" spans="1:8">
      <c r="A6" s="6">
        <v>2</v>
      </c>
      <c r="B6" s="7" t="s">
        <v>11</v>
      </c>
      <c r="C6" s="7" t="s">
        <v>15</v>
      </c>
      <c r="D6" s="8" t="s">
        <v>16</v>
      </c>
      <c r="E6" s="7" t="s">
        <v>17</v>
      </c>
      <c r="F6" s="7">
        <v>12</v>
      </c>
      <c r="G6" s="7">
        <v>600</v>
      </c>
      <c r="H6" s="7">
        <f t="shared" si="0"/>
        <v>7200</v>
      </c>
    </row>
    <row r="7" ht="14.25" spans="1:8">
      <c r="A7" s="6">
        <v>3</v>
      </c>
      <c r="B7" s="7" t="s">
        <v>11</v>
      </c>
      <c r="C7" s="7" t="s">
        <v>18</v>
      </c>
      <c r="D7" s="8" t="s">
        <v>19</v>
      </c>
      <c r="E7" s="7" t="s">
        <v>20</v>
      </c>
      <c r="F7" s="7">
        <v>1</v>
      </c>
      <c r="G7" s="7">
        <v>3000</v>
      </c>
      <c r="H7" s="7">
        <f t="shared" si="0"/>
        <v>3000</v>
      </c>
    </row>
    <row r="8" ht="14.25" spans="1:8">
      <c r="A8" s="6"/>
      <c r="B8" s="7" t="s">
        <v>21</v>
      </c>
      <c r="C8" s="7"/>
      <c r="D8" s="7"/>
      <c r="E8" s="7"/>
      <c r="F8" s="7"/>
      <c r="G8" s="7"/>
      <c r="H8" s="9">
        <f>SUM(H5:H7)</f>
        <v>37880</v>
      </c>
    </row>
    <row r="9" ht="18" spans="1:8">
      <c r="A9" s="10" t="s">
        <v>22</v>
      </c>
      <c r="B9" s="11"/>
      <c r="C9" s="11"/>
      <c r="D9" s="11"/>
      <c r="E9" s="11"/>
      <c r="F9" s="11"/>
      <c r="G9" s="11"/>
      <c r="H9" s="11"/>
    </row>
    <row r="10" ht="28.5" spans="1:8">
      <c r="A10" s="6">
        <v>1</v>
      </c>
      <c r="B10" s="7" t="s">
        <v>11</v>
      </c>
      <c r="C10" s="7" t="s">
        <v>23</v>
      </c>
      <c r="D10" s="8" t="s">
        <v>24</v>
      </c>
      <c r="E10" s="7" t="s">
        <v>25</v>
      </c>
      <c r="F10" s="7">
        <v>18</v>
      </c>
      <c r="G10" s="7">
        <v>200</v>
      </c>
      <c r="H10" s="7">
        <f>G10*F10</f>
        <v>3600</v>
      </c>
    </row>
    <row r="11" ht="14.25" spans="1:8">
      <c r="A11" s="7"/>
      <c r="B11" s="12" t="s">
        <v>21</v>
      </c>
      <c r="C11" s="13"/>
      <c r="D11" s="14"/>
      <c r="E11" s="7"/>
      <c r="F11" s="7"/>
      <c r="G11" s="7"/>
      <c r="H11" s="7">
        <f>SUM(H10:H10)</f>
        <v>3600</v>
      </c>
    </row>
    <row r="12" ht="18" spans="1:8">
      <c r="A12" s="10" t="s">
        <v>26</v>
      </c>
      <c r="B12" s="11"/>
      <c r="C12" s="11"/>
      <c r="D12" s="11"/>
      <c r="E12" s="11"/>
      <c r="F12" s="11"/>
      <c r="G12" s="11"/>
      <c r="H12" s="11"/>
    </row>
    <row r="13" ht="42.75" spans="1:8">
      <c r="A13" s="7">
        <v>1</v>
      </c>
      <c r="B13" s="7" t="s">
        <v>11</v>
      </c>
      <c r="C13" s="7" t="s">
        <v>12</v>
      </c>
      <c r="D13" s="8" t="s">
        <v>27</v>
      </c>
      <c r="E13" s="7" t="s">
        <v>14</v>
      </c>
      <c r="F13" s="7">
        <v>2</v>
      </c>
      <c r="G13" s="7">
        <v>865</v>
      </c>
      <c r="H13" s="7">
        <f>G13*F13</f>
        <v>1730</v>
      </c>
    </row>
    <row r="14" ht="14.25" spans="1:8">
      <c r="A14" s="7"/>
      <c r="B14" s="7" t="s">
        <v>21</v>
      </c>
      <c r="C14" s="13"/>
      <c r="D14" s="7"/>
      <c r="E14" s="7"/>
      <c r="F14" s="7"/>
      <c r="G14" s="7"/>
      <c r="H14" s="7">
        <f>SUM(H13)</f>
        <v>1730</v>
      </c>
    </row>
    <row r="15" ht="18" spans="1:8">
      <c r="A15" s="10" t="s">
        <v>28</v>
      </c>
      <c r="B15" s="11"/>
      <c r="C15" s="11"/>
      <c r="D15" s="11"/>
      <c r="E15" s="11"/>
      <c r="F15" s="11"/>
      <c r="G15" s="11"/>
      <c r="H15" s="11"/>
    </row>
    <row r="16" ht="14.25" spans="1:8">
      <c r="A16" s="6">
        <v>1</v>
      </c>
      <c r="B16" s="7" t="s">
        <v>29</v>
      </c>
      <c r="C16" s="7"/>
      <c r="D16" s="8" t="s">
        <v>30</v>
      </c>
      <c r="E16" s="7" t="s">
        <v>31</v>
      </c>
      <c r="F16" s="7">
        <v>15</v>
      </c>
      <c r="G16" s="7">
        <v>680</v>
      </c>
      <c r="H16" s="7">
        <f t="shared" ref="H15:H24" si="1">G16*F16</f>
        <v>10200</v>
      </c>
    </row>
    <row r="17" ht="14.25" spans="1:8">
      <c r="A17" s="6">
        <v>2</v>
      </c>
      <c r="B17" s="12" t="s">
        <v>32</v>
      </c>
      <c r="C17" s="7"/>
      <c r="D17" s="15" t="s">
        <v>33</v>
      </c>
      <c r="E17" s="7" t="s">
        <v>34</v>
      </c>
      <c r="F17" s="7">
        <v>300</v>
      </c>
      <c r="G17" s="7">
        <v>3</v>
      </c>
      <c r="H17" s="7">
        <f t="shared" si="1"/>
        <v>900</v>
      </c>
    </row>
    <row r="18" ht="14.25" spans="1:8">
      <c r="A18" s="6">
        <v>3</v>
      </c>
      <c r="B18" s="12" t="s">
        <v>35</v>
      </c>
      <c r="C18" s="7"/>
      <c r="D18" s="15" t="s">
        <v>36</v>
      </c>
      <c r="E18" s="7" t="s">
        <v>34</v>
      </c>
      <c r="F18" s="7">
        <v>150</v>
      </c>
      <c r="G18" s="7">
        <v>2</v>
      </c>
      <c r="H18" s="7">
        <f t="shared" si="1"/>
        <v>300</v>
      </c>
    </row>
    <row r="19" ht="14.25" spans="1:8">
      <c r="A19" s="6">
        <v>4</v>
      </c>
      <c r="B19" s="12" t="s">
        <v>37</v>
      </c>
      <c r="C19" s="7"/>
      <c r="D19" s="15" t="s">
        <v>38</v>
      </c>
      <c r="E19" s="7" t="s">
        <v>34</v>
      </c>
      <c r="F19" s="7">
        <v>150</v>
      </c>
      <c r="G19" s="7">
        <v>16</v>
      </c>
      <c r="H19" s="7">
        <f t="shared" si="1"/>
        <v>2400</v>
      </c>
    </row>
    <row r="20" ht="28.5" spans="1:8">
      <c r="A20" s="6">
        <v>5</v>
      </c>
      <c r="B20" s="12" t="s">
        <v>39</v>
      </c>
      <c r="C20" s="7"/>
      <c r="D20" s="15" t="s">
        <v>40</v>
      </c>
      <c r="E20" s="7" t="s">
        <v>25</v>
      </c>
      <c r="F20" s="7">
        <v>1</v>
      </c>
      <c r="G20" s="7">
        <v>910</v>
      </c>
      <c r="H20" s="7">
        <f t="shared" si="1"/>
        <v>910</v>
      </c>
    </row>
    <row r="21" ht="14.25" spans="1:8">
      <c r="A21" s="6">
        <v>6</v>
      </c>
      <c r="B21" s="16" t="s">
        <v>41</v>
      </c>
      <c r="C21" s="16"/>
      <c r="D21" s="16" t="s">
        <v>42</v>
      </c>
      <c r="E21" s="16" t="s">
        <v>25</v>
      </c>
      <c r="F21" s="16">
        <v>4</v>
      </c>
      <c r="G21" s="16">
        <v>148</v>
      </c>
      <c r="H21" s="16">
        <f t="shared" si="1"/>
        <v>592</v>
      </c>
    </row>
    <row r="22" ht="14.25" spans="1:8">
      <c r="A22" s="6">
        <v>7</v>
      </c>
      <c r="B22" s="16" t="s">
        <v>43</v>
      </c>
      <c r="C22" s="16" t="s">
        <v>44</v>
      </c>
      <c r="D22" s="16"/>
      <c r="E22" s="16" t="s">
        <v>25</v>
      </c>
      <c r="F22" s="16">
        <v>2</v>
      </c>
      <c r="G22" s="16">
        <v>246</v>
      </c>
      <c r="H22" s="16">
        <f t="shared" si="1"/>
        <v>492</v>
      </c>
    </row>
    <row r="23" ht="14.25" spans="1:8">
      <c r="A23" s="6">
        <v>8</v>
      </c>
      <c r="B23" s="16" t="s">
        <v>45</v>
      </c>
      <c r="C23" s="16" t="s">
        <v>44</v>
      </c>
      <c r="D23" s="16"/>
      <c r="E23" s="16" t="s">
        <v>25</v>
      </c>
      <c r="F23" s="16">
        <v>3</v>
      </c>
      <c r="G23" s="16">
        <v>295</v>
      </c>
      <c r="H23" s="16">
        <f t="shared" si="1"/>
        <v>885</v>
      </c>
    </row>
    <row r="24" ht="14.25" spans="1:8">
      <c r="A24" s="6">
        <v>9</v>
      </c>
      <c r="B24" s="16" t="s">
        <v>46</v>
      </c>
      <c r="C24" s="16"/>
      <c r="D24" s="17" t="s">
        <v>47</v>
      </c>
      <c r="E24" s="16" t="s">
        <v>17</v>
      </c>
      <c r="F24" s="16">
        <v>2</v>
      </c>
      <c r="G24" s="16">
        <v>2000</v>
      </c>
      <c r="H24" s="16">
        <f t="shared" si="1"/>
        <v>4000</v>
      </c>
    </row>
    <row r="25" ht="14.25" spans="1:8">
      <c r="A25" s="6">
        <v>10</v>
      </c>
      <c r="B25" s="18" t="s">
        <v>48</v>
      </c>
      <c r="C25" s="18"/>
      <c r="D25" s="18" t="s">
        <v>49</v>
      </c>
      <c r="E25" s="19" t="s">
        <v>25</v>
      </c>
      <c r="F25" s="18">
        <v>54</v>
      </c>
      <c r="G25" s="18">
        <v>5</v>
      </c>
      <c r="H25" s="18">
        <v>270</v>
      </c>
    </row>
    <row r="26" ht="14.25" spans="1:8">
      <c r="A26" s="6">
        <v>11</v>
      </c>
      <c r="B26" s="18" t="s">
        <v>50</v>
      </c>
      <c r="C26" s="18"/>
      <c r="D26" s="18" t="s">
        <v>49</v>
      </c>
      <c r="E26" s="19" t="s">
        <v>25</v>
      </c>
      <c r="F26" s="18">
        <v>235</v>
      </c>
      <c r="G26" s="18">
        <v>4</v>
      </c>
      <c r="H26" s="18">
        <v>940</v>
      </c>
    </row>
    <row r="27" ht="14.25" spans="1:8">
      <c r="A27" s="6">
        <v>12</v>
      </c>
      <c r="B27" s="18" t="s">
        <v>51</v>
      </c>
      <c r="C27" s="18"/>
      <c r="D27" s="18" t="s">
        <v>49</v>
      </c>
      <c r="E27" s="19" t="s">
        <v>25</v>
      </c>
      <c r="F27" s="18">
        <v>78</v>
      </c>
      <c r="G27" s="18">
        <v>28</v>
      </c>
      <c r="H27" s="18">
        <v>2184</v>
      </c>
    </row>
    <row r="28" ht="14.25" spans="1:8">
      <c r="A28" s="6">
        <v>13</v>
      </c>
      <c r="B28" s="18" t="s">
        <v>52</v>
      </c>
      <c r="C28" s="18"/>
      <c r="D28" s="18" t="s">
        <v>49</v>
      </c>
      <c r="E28" s="19" t="s">
        <v>25</v>
      </c>
      <c r="F28" s="18">
        <v>30</v>
      </c>
      <c r="G28" s="18">
        <v>28</v>
      </c>
      <c r="H28" s="18">
        <v>840</v>
      </c>
    </row>
    <row r="29" ht="14.25" spans="1:8">
      <c r="A29" s="6">
        <v>14</v>
      </c>
      <c r="B29" s="18" t="s">
        <v>53</v>
      </c>
      <c r="C29" s="18"/>
      <c r="D29" s="18" t="s">
        <v>49</v>
      </c>
      <c r="E29" s="19" t="s">
        <v>25</v>
      </c>
      <c r="F29" s="18">
        <v>140</v>
      </c>
      <c r="G29" s="18">
        <v>2</v>
      </c>
      <c r="H29" s="18">
        <v>280</v>
      </c>
    </row>
    <row r="30" ht="14.25" spans="1:8">
      <c r="A30" s="6">
        <v>15</v>
      </c>
      <c r="B30" s="18" t="s">
        <v>54</v>
      </c>
      <c r="C30" s="18"/>
      <c r="D30" s="18" t="s">
        <v>55</v>
      </c>
      <c r="E30" s="19" t="s">
        <v>25</v>
      </c>
      <c r="F30" s="18">
        <v>2</v>
      </c>
      <c r="G30" s="18">
        <v>380</v>
      </c>
      <c r="H30" s="18">
        <v>760</v>
      </c>
    </row>
    <row r="31" ht="14.25" spans="1:8">
      <c r="A31" s="6">
        <v>16</v>
      </c>
      <c r="B31" s="18" t="s">
        <v>56</v>
      </c>
      <c r="C31" s="20"/>
      <c r="D31" s="20" t="s">
        <v>57</v>
      </c>
      <c r="E31" s="19" t="s">
        <v>58</v>
      </c>
      <c r="F31" s="18">
        <v>25</v>
      </c>
      <c r="G31" s="18">
        <v>28</v>
      </c>
      <c r="H31" s="18">
        <v>700</v>
      </c>
    </row>
    <row r="32" ht="14.25" spans="1:8">
      <c r="A32" s="6">
        <v>17</v>
      </c>
      <c r="B32" s="18" t="s">
        <v>59</v>
      </c>
      <c r="C32" s="20"/>
      <c r="D32" s="18" t="s">
        <v>60</v>
      </c>
      <c r="E32" s="19" t="s">
        <v>25</v>
      </c>
      <c r="F32" s="18">
        <v>6</v>
      </c>
      <c r="G32" s="18">
        <v>23</v>
      </c>
      <c r="H32" s="18">
        <v>137</v>
      </c>
    </row>
    <row r="33" ht="14.25" spans="1:8">
      <c r="A33" s="7"/>
      <c r="B33" s="12" t="s">
        <v>21</v>
      </c>
      <c r="C33" s="21"/>
      <c r="D33" s="14" t="s">
        <v>61</v>
      </c>
      <c r="E33" s="7"/>
      <c r="F33" s="7"/>
      <c r="G33" s="7"/>
      <c r="H33" s="7">
        <f>SUM(H16:H32)</f>
        <v>26790</v>
      </c>
    </row>
    <row r="34" ht="14.25" spans="1:8">
      <c r="A34" s="22" t="s">
        <v>62</v>
      </c>
      <c r="B34" s="23"/>
      <c r="C34" s="24" t="s">
        <v>63</v>
      </c>
      <c r="D34" s="25"/>
      <c r="E34" s="24"/>
      <c r="F34" s="24"/>
      <c r="G34" s="24"/>
      <c r="H34" s="26">
        <f>H33+H11+H8+H14</f>
        <v>70000</v>
      </c>
    </row>
  </sheetData>
  <mergeCells count="7">
    <mergeCell ref="A1:H1"/>
    <mergeCell ref="A2:H2"/>
    <mergeCell ref="A4:H4"/>
    <mergeCell ref="A9:H9"/>
    <mergeCell ref="A12:H12"/>
    <mergeCell ref="A15:H15"/>
    <mergeCell ref="A34:B3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2024-09-20T00:51:00Z</dcterms:created>
  <dcterms:modified xsi:type="dcterms:W3CDTF">2025-12-09T01:54:11Z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783C55557530474DA6244D77FB71B30C_13</vt:lpwstr>
  </property>
  <property fmtid="{D5CDD505-2E9C-101B-9397-08002B2CF9AE}" pid="3" name="KSOProductBuildVer">
    <vt:lpwstr>2052-12.1.0.23542</vt:lpwstr>
  </property>
</Properties>
</file>