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<sst xmlns="http://schemas.openxmlformats.org/spreadsheetml/2006/main" count="244" uniqueCount="148">
  <si>
    <t>康巴什部中心实验室局部改造项目报价清单</t>
  </si>
  <si>
    <t>序号</t>
  </si>
  <si>
    <t>项目名称</t>
  </si>
  <si>
    <t>项目特征描述</t>
  </si>
  <si>
    <t>计量单位</t>
  </si>
  <si>
    <t>工程量</t>
  </si>
  <si>
    <t>单价</t>
  </si>
  <si>
    <t>小计</t>
  </si>
  <si>
    <t>生物样本库增加缓冲室</t>
  </si>
  <si>
    <t>墙板</t>
  </si>
  <si>
    <t>1.A1级50mm厚玻镁金属岩棉夹芯板,芯板0.5mm厚彩钢板表面氟碳漆防腐处理,岩棉容重100kg/立方,5mm玻镁板复合耐火温度200℃,耐火时间≥1小时。
2.不在一个面的隔墙之间必须采用R=50铝型材阴阳角收边线收口
3.尺寸2800*1180*3，门框上板2800*150*4，门上板1000*600*2。</t>
  </si>
  <si>
    <t>㎡</t>
  </si>
  <si>
    <t>门</t>
  </si>
  <si>
    <t>1、钢质材质，规格1000*2200*2 套。带可视窗</t>
  </si>
  <si>
    <t>互锁</t>
  </si>
  <si>
    <t>1.标准220V
2.实现门通行互锁包含辅料</t>
  </si>
  <si>
    <t>套</t>
  </si>
  <si>
    <t>传递窗</t>
  </si>
  <si>
    <t>1.600*600厚度可定制
2.材料为304不锈钢</t>
  </si>
  <si>
    <t>平板灯</t>
  </si>
  <si>
    <t>净化专用600*300</t>
  </si>
  <si>
    <t>紫外线灯</t>
  </si>
  <si>
    <t>吸顶式</t>
  </si>
  <si>
    <t>开关</t>
  </si>
  <si>
    <t>定时开关1个，按钮开关3</t>
  </si>
  <si>
    <t>个</t>
  </si>
  <si>
    <t>移位原灯</t>
  </si>
  <si>
    <t>900*300</t>
  </si>
  <si>
    <t>电源线</t>
  </si>
  <si>
    <t>∅2.5㎡</t>
  </si>
  <si>
    <t>米</t>
  </si>
  <si>
    <t>辅材</t>
  </si>
  <si>
    <t>R角、中字铝、外圆柱、地槽铝，线管等</t>
  </si>
  <si>
    <t>项</t>
  </si>
  <si>
    <t>脚手架</t>
  </si>
  <si>
    <t>地面防护</t>
  </si>
  <si>
    <t>运费</t>
  </si>
  <si>
    <t>消防改造</t>
  </si>
  <si>
    <t>1.含原喷淋移位，新增2个烟感
，管线，含辅材碰接，含录入点位系统</t>
  </si>
  <si>
    <t>本项小计</t>
  </si>
  <si>
    <t>液质前处理室增加缓冲室</t>
  </si>
  <si>
    <t>一、装饰装修</t>
  </si>
  <si>
    <t>净化墙板</t>
  </si>
  <si>
    <t>1.A1级50mm厚玻镁金属岩棉夹芯板,芯板0.5mm厚彩钢板表面氟碳漆防腐处理,岩棉容重100kg/立方,5mm玻镁板复合耐火温度200℃,耐火时间≥1小时。
2.不在一个面的隔墙之间必须采用R=50铝型材阴阳角收边线收口。
3.尺寸1180*2800*2，门框125*2800*4,门上板900*700*2</t>
  </si>
  <si>
    <t>1、钢质材质，规格900*2100，2 套。带可视窗</t>
  </si>
  <si>
    <t>m</t>
  </si>
  <si>
    <t>净化辅材</t>
  </si>
  <si>
    <t>R角、内圆弧、外圆柱、门头封、内塑条、地槽、顶槽等</t>
  </si>
  <si>
    <t>二、电气</t>
  </si>
  <si>
    <t>互锁装置</t>
  </si>
  <si>
    <t>标准</t>
  </si>
  <si>
    <t>600*300</t>
  </si>
  <si>
    <t>不锈钢水盆</t>
  </si>
  <si>
    <t>304不锈钢材质，400*300</t>
  </si>
  <si>
    <t>感应水龙头</t>
  </si>
  <si>
    <t>三、改造室内</t>
  </si>
  <si>
    <t>新开风口</t>
  </si>
  <si>
    <t>∅250</t>
  </si>
  <si>
    <t>移动原生物安全柜风口</t>
  </si>
  <si>
    <t>移动原平板灯</t>
  </si>
  <si>
    <t>移动原新风口</t>
  </si>
  <si>
    <t>恢复原洞口</t>
  </si>
  <si>
    <t>封堵原新风口</t>
  </si>
  <si>
    <t>打胶、密封</t>
  </si>
  <si>
    <t>移动原开关</t>
  </si>
  <si>
    <t>打包运费</t>
  </si>
  <si>
    <t>地面保护</t>
  </si>
  <si>
    <t>实验台面下方水管及更衣间水池管路</t>
  </si>
  <si>
    <t>台面改造</t>
  </si>
  <si>
    <t>1.截台面和缩短台面，改实验台水，改电源插座，
2.包含辅料</t>
  </si>
  <si>
    <t>四、消防改造</t>
  </si>
  <si>
    <t>烟感</t>
  </si>
  <si>
    <t>含辅材碰接及线</t>
  </si>
  <si>
    <t>喷淋</t>
  </si>
  <si>
    <t>含辅材碰接</t>
  </si>
  <si>
    <t>原烟感移位</t>
  </si>
  <si>
    <t>线管配件</t>
  </si>
  <si>
    <t>三个大房间增加新风与排风</t>
  </si>
  <si>
    <t>排风机（箱式）</t>
  </si>
  <si>
    <t>2.2KW，风量1500，800*600*600</t>
  </si>
  <si>
    <t>台</t>
  </si>
  <si>
    <t>新风机</t>
  </si>
  <si>
    <t>1.热交换新风机组
2.适配房间风量</t>
  </si>
  <si>
    <t>回排风口、阀门</t>
  </si>
  <si>
    <t>300*200</t>
  </si>
  <si>
    <t>控制电源盒（联动开关）</t>
  </si>
  <si>
    <t>150*100*20</t>
  </si>
  <si>
    <t>与原系统联动</t>
  </si>
  <si>
    <t>管道</t>
  </si>
  <si>
    <t>平方米</t>
  </si>
  <si>
    <t>新风、回风</t>
  </si>
  <si>
    <t>三通</t>
  </si>
  <si>
    <t>变径</t>
  </si>
  <si>
    <t>300*200变200*200</t>
  </si>
  <si>
    <t>吊筋</t>
  </si>
  <si>
    <t>∅10</t>
  </si>
  <si>
    <t>新风三合一</t>
  </si>
  <si>
    <t>385*385</t>
  </si>
  <si>
    <t>304不锈钢</t>
  </si>
  <si>
    <t>风阀</t>
  </si>
  <si>
    <t>200*200</t>
  </si>
  <si>
    <t>弯头</t>
  </si>
  <si>
    <t>保温</t>
  </si>
  <si>
    <t>2厘米厚橡塑棉</t>
  </si>
  <si>
    <t>立方米</t>
  </si>
  <si>
    <t>消音器</t>
  </si>
  <si>
    <t>400*300</t>
  </si>
  <si>
    <t>横担</t>
  </si>
  <si>
    <t>L30角钢</t>
  </si>
  <si>
    <t>公斤</t>
  </si>
  <si>
    <t>新风开口</t>
  </si>
  <si>
    <t>顶部开口</t>
  </si>
  <si>
    <t>排风开口</t>
  </si>
  <si>
    <t>排风口过滤器</t>
  </si>
  <si>
    <t>450*350*300</t>
  </si>
  <si>
    <t>400*250*200</t>
  </si>
  <si>
    <t>排风机电源线</t>
  </si>
  <si>
    <t>WDZYJY-4*4+1</t>
  </si>
  <si>
    <t>线鼻</t>
  </si>
  <si>
    <t>4平方</t>
  </si>
  <si>
    <t>软连接</t>
  </si>
  <si>
    <t>穿线管</t>
  </si>
  <si>
    <t>JDG,∅25</t>
  </si>
  <si>
    <t>附材</t>
  </si>
  <si>
    <t>地面防护、设备保护</t>
  </si>
  <si>
    <t>柜盆</t>
  </si>
  <si>
    <t>带镜</t>
  </si>
  <si>
    <t>动物区域加湿设备整改</t>
  </si>
  <si>
    <t>电极加湿器</t>
  </si>
  <si>
    <t>1.SPF级区域新增1台加湿设备
适配风量6000，JK-3-1机组
2.GWK4564加湿量45kg/h</t>
  </si>
  <si>
    <t>SPF区域新增1台加湿设备</t>
  </si>
  <si>
    <t>1.SPF级区域移位1台加湿设备
适配风量2100，JK-3-2机组
2.原有加湿器更换换加湿筒1个</t>
  </si>
  <si>
    <t>原设备利用，调整至外科手术室</t>
  </si>
  <si>
    <t>1.SPF级区域移位1台加湿设备
2.加湿器蒸发箱改造，满足两台加湿器（6kg，15kg）供应一个房间的加湿
3.原有加湿器更换换加湿筒2个</t>
  </si>
  <si>
    <t>原设备利用，调整至普通动物实验室</t>
  </si>
  <si>
    <t>水质过滤器</t>
  </si>
  <si>
    <t>1.水质过滤器安装（每个加湿器1台）2.适配电极加湿器</t>
  </si>
  <si>
    <t>yjv3*25+2</t>
  </si>
  <si>
    <t>∅4㎡</t>
  </si>
  <si>
    <t>上下水改造</t>
  </si>
  <si>
    <t>1.供加湿器的水源变更。由于原水源压力不够，所以由原卫生间水源改到旁边实验区域水源上
2.加湿器上下水改造
3.加增压泵</t>
  </si>
  <si>
    <t>装饰改造</t>
  </si>
  <si>
    <t>实验区域外漏电线做线管和铝扣板包电线</t>
  </si>
  <si>
    <t>辅料</t>
  </si>
  <si>
    <t>安装改造所需的阀门开关配件等辅料</t>
  </si>
  <si>
    <t>项目设计</t>
  </si>
  <si>
    <t>出具通风和加湿设备图纸，风量与加湿量需经过专业计算</t>
  </si>
  <si>
    <t>合计(含规费、税费)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</si>
</sst>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C00000"/>
      <name val="宋体"/>
      <charset val="134"/>
      <scheme val="minor"/>
    </font>
    <font>
      <sz val="11"/>
      <color rgb="FFC00000"/>
      <name val="宋体"/>
      <charset val="134"/>
      <scheme val="minor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7" applyNumberFormat="0" applyAlignment="0" applyProtection="0">
      <alignment vertical="center"/>
    </xf>
    <xf numFmtId="0" fontId="17" fillId="5" borderId="18" applyNumberFormat="0" applyAlignment="0" applyProtection="0">
      <alignment vertical="center"/>
    </xf>
    <xf numFmtId="0" fontId="18" fillId="5" borderId="17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1" fillId="0" borderId="21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/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2" borderId="1" xfId="49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>
      <alignment vertical="center"/>
    </xf>
    <xf numFmtId="0" fontId="0" fillId="0" borderId="1" xfId="0" applyBorder="1" applyAlignment="1">
      <alignment vertical="center" wrapText="1"/>
    </xf>
    <xf numFmtId="0" fontId="2" fillId="2" borderId="5" xfId="49" applyFont="1" applyFill="1" applyBorder="1" applyAlignment="1">
      <alignment horizontal="left" vertical="center" wrapText="1"/>
    </xf>
    <xf numFmtId="0" fontId="2" fillId="2" borderId="5" xfId="49" applyFont="1" applyFill="1" applyBorder="1" applyAlignment="1">
      <alignment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vertical="center" wrapText="1"/>
    </xf>
    <xf numFmtId="0" fontId="0" fillId="0" borderId="12" xfId="0" applyBorder="1">
      <alignment vertical="center"/>
    </xf>
    <xf numFmtId="0" fontId="0" fillId="0" borderId="2" xfId="0" applyFont="1" applyBorder="1" applyAlignment="1">
      <alignment horizontal="left" vertical="center"/>
    </xf>
    <xf numFmtId="0" fontId="0" fillId="0" borderId="3" xfId="0" applyFont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left" vertical="center"/>
    </xf>
    <xf numFmtId="0" fontId="0" fillId="0" borderId="13" xfId="0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justify" vertical="top" wrapText="1"/>
    </xf>
    <xf numFmtId="0" fontId="7" fillId="0" borderId="1" xfId="0" applyFont="1" applyBorder="1" applyAlignment="1">
      <alignment horizontal="right" vertical="top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justify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2"/>
  <sheetViews>
    <sheetView tabSelected="1" topLeftCell="A22" workbookViewId="0">
      <selection activeCell="C81" sqref="C81"/>
    </sheetView>
  </sheetViews>
  <sheetFormatPr defaultColWidth="9" defaultRowHeight="13.5" outlineLevelCol="7"/>
  <cols>
    <col min="1" max="1" width="5" style="1" customWidth="1"/>
    <col min="2" max="2" width="20.25" style="2" customWidth="1"/>
    <col min="3" max="3" width="33.1333333333333" customWidth="1"/>
    <col min="4" max="5" width="6.5" style="1" customWidth="1"/>
    <col min="6" max="6" width="8.63333333333333" style="1" customWidth="1"/>
    <col min="7" max="7" width="10.1333333333333" customWidth="1"/>
    <col min="8" max="8" width="17" customWidth="1"/>
  </cols>
  <sheetData>
    <row r="1" ht="38" customHeight="1" spans="1:8">
      <c r="A1" s="3" t="s">
        <v>0</v>
      </c>
      <c r="B1" s="4"/>
      <c r="C1" s="3"/>
      <c r="D1" s="3"/>
      <c r="E1" s="3"/>
      <c r="F1" s="3"/>
      <c r="G1" s="3"/>
      <c r="H1" s="3"/>
    </row>
    <row r="2" ht="22.5" spans="1:8">
      <c r="A2" s="5" t="s">
        <v>1</v>
      </c>
      <c r="B2" s="6" t="s">
        <v>2</v>
      </c>
      <c r="C2" s="7" t="s">
        <v>3</v>
      </c>
      <c r="D2" s="8" t="s">
        <v>4</v>
      </c>
      <c r="E2" s="5" t="s">
        <v>5</v>
      </c>
      <c r="F2" s="5" t="s">
        <v>6</v>
      </c>
      <c r="G2" s="7" t="s">
        <v>7</v>
      </c>
      <c r="H2" s="7"/>
    </row>
    <row r="3" ht="18.75" spans="1:8">
      <c r="A3" s="9" t="s">
        <v>8</v>
      </c>
      <c r="B3" s="10"/>
      <c r="C3" s="11"/>
      <c r="D3" s="12"/>
      <c r="E3" s="11"/>
      <c r="F3" s="11"/>
      <c r="G3" s="11"/>
      <c r="H3" s="13"/>
    </row>
    <row r="4" ht="108" spans="1:8">
      <c r="A4" s="5">
        <v>1</v>
      </c>
      <c r="B4" s="6" t="s">
        <v>9</v>
      </c>
      <c r="C4" s="14" t="s">
        <v>10</v>
      </c>
      <c r="D4" s="5" t="s">
        <v>11</v>
      </c>
      <c r="E4" s="5">
        <f>9.912+1.68+1.2</f>
        <v>12.792</v>
      </c>
      <c r="F4" s="5"/>
      <c r="G4" s="7">
        <f>E4*F4</f>
        <v>0</v>
      </c>
      <c r="H4" s="7"/>
    </row>
    <row r="5" ht="27" spans="1:8">
      <c r="A5" s="5">
        <v>3</v>
      </c>
      <c r="B5" s="6" t="s">
        <v>12</v>
      </c>
      <c r="C5" s="15" t="s">
        <v>13</v>
      </c>
      <c r="D5" s="5" t="s">
        <v>11</v>
      </c>
      <c r="E5" s="5">
        <v>4.4</v>
      </c>
      <c r="F5" s="5"/>
      <c r="G5" s="7">
        <f t="shared" ref="G5:G17" si="0">E5*F5</f>
        <v>0</v>
      </c>
      <c r="H5" s="16"/>
    </row>
    <row r="6" ht="27" spans="1:8">
      <c r="A6" s="5">
        <v>5</v>
      </c>
      <c r="B6" s="6" t="s">
        <v>14</v>
      </c>
      <c r="C6" s="17" t="s">
        <v>15</v>
      </c>
      <c r="D6" s="5" t="s">
        <v>16</v>
      </c>
      <c r="E6" s="5">
        <v>1</v>
      </c>
      <c r="F6" s="5"/>
      <c r="G6" s="7">
        <f t="shared" si="0"/>
        <v>0</v>
      </c>
      <c r="H6" s="7"/>
    </row>
    <row r="7" ht="27" spans="1:8">
      <c r="A7" s="5">
        <v>6</v>
      </c>
      <c r="B7" s="6" t="s">
        <v>17</v>
      </c>
      <c r="C7" s="17" t="s">
        <v>18</v>
      </c>
      <c r="D7" s="5" t="s">
        <v>16</v>
      </c>
      <c r="E7" s="5">
        <v>1</v>
      </c>
      <c r="F7" s="5"/>
      <c r="G7" s="7">
        <f t="shared" si="0"/>
        <v>0</v>
      </c>
      <c r="H7" s="7"/>
    </row>
    <row r="8" spans="1:8">
      <c r="A8" s="5">
        <v>6</v>
      </c>
      <c r="B8" s="6" t="s">
        <v>19</v>
      </c>
      <c r="C8" s="17" t="s">
        <v>20</v>
      </c>
      <c r="D8" s="5" t="s">
        <v>16</v>
      </c>
      <c r="E8" s="5">
        <v>2</v>
      </c>
      <c r="F8" s="5"/>
      <c r="G8" s="7">
        <f t="shared" si="0"/>
        <v>0</v>
      </c>
      <c r="H8" s="7"/>
    </row>
    <row r="9" spans="1:8">
      <c r="A9" s="5">
        <v>7</v>
      </c>
      <c r="B9" s="6" t="s">
        <v>21</v>
      </c>
      <c r="C9" s="17" t="s">
        <v>22</v>
      </c>
      <c r="D9" s="5" t="s">
        <v>16</v>
      </c>
      <c r="E9" s="5">
        <v>2</v>
      </c>
      <c r="F9" s="5"/>
      <c r="G9" s="7">
        <f t="shared" si="0"/>
        <v>0</v>
      </c>
      <c r="H9" s="7"/>
    </row>
    <row r="10" spans="1:8">
      <c r="A10" s="5">
        <v>8</v>
      </c>
      <c r="B10" s="6" t="s">
        <v>23</v>
      </c>
      <c r="C10" s="17" t="s">
        <v>24</v>
      </c>
      <c r="D10" s="5" t="s">
        <v>25</v>
      </c>
      <c r="E10" s="5">
        <v>4</v>
      </c>
      <c r="F10" s="5"/>
      <c r="G10" s="7">
        <f t="shared" si="0"/>
        <v>0</v>
      </c>
      <c r="H10" s="7"/>
    </row>
    <row r="11" spans="1:8">
      <c r="A11" s="5">
        <v>9</v>
      </c>
      <c r="B11" s="6" t="s">
        <v>26</v>
      </c>
      <c r="C11" s="17" t="s">
        <v>27</v>
      </c>
      <c r="D11" s="5" t="s">
        <v>25</v>
      </c>
      <c r="E11" s="5">
        <v>2</v>
      </c>
      <c r="F11" s="5"/>
      <c r="G11" s="7">
        <f t="shared" si="0"/>
        <v>0</v>
      </c>
      <c r="H11" s="7"/>
    </row>
    <row r="12" spans="1:8">
      <c r="A12" s="5">
        <v>10</v>
      </c>
      <c r="B12" s="6" t="s">
        <v>28</v>
      </c>
      <c r="C12" s="17" t="s">
        <v>29</v>
      </c>
      <c r="D12" s="5" t="s">
        <v>30</v>
      </c>
      <c r="E12" s="5">
        <v>30</v>
      </c>
      <c r="F12" s="5"/>
      <c r="G12" s="7">
        <f t="shared" si="0"/>
        <v>0</v>
      </c>
      <c r="H12" s="7"/>
    </row>
    <row r="13" ht="27" spans="1:8">
      <c r="A13" s="5">
        <v>11</v>
      </c>
      <c r="B13" s="6" t="s">
        <v>31</v>
      </c>
      <c r="C13" s="17" t="s">
        <v>32</v>
      </c>
      <c r="D13" s="5" t="s">
        <v>33</v>
      </c>
      <c r="E13" s="5">
        <v>1</v>
      </c>
      <c r="F13" s="5"/>
      <c r="G13" s="7">
        <f t="shared" si="0"/>
        <v>0</v>
      </c>
      <c r="H13" s="7"/>
    </row>
    <row r="14" spans="1:8">
      <c r="A14" s="5">
        <v>12</v>
      </c>
      <c r="B14" s="6" t="s">
        <v>34</v>
      </c>
      <c r="C14" s="17"/>
      <c r="D14" s="5" t="s">
        <v>33</v>
      </c>
      <c r="E14" s="5">
        <v>1</v>
      </c>
      <c r="F14" s="5"/>
      <c r="G14" s="7">
        <f t="shared" si="0"/>
        <v>0</v>
      </c>
      <c r="H14" s="7"/>
    </row>
    <row r="15" spans="1:8">
      <c r="A15" s="5">
        <v>13</v>
      </c>
      <c r="B15" s="18" t="s">
        <v>35</v>
      </c>
      <c r="C15" s="19"/>
      <c r="D15" s="5" t="s">
        <v>33</v>
      </c>
      <c r="E15" s="20">
        <v>1</v>
      </c>
      <c r="F15" s="5"/>
      <c r="G15" s="7">
        <f t="shared" si="0"/>
        <v>0</v>
      </c>
      <c r="H15" s="7"/>
    </row>
    <row r="16" spans="1:8">
      <c r="A16" s="21">
        <v>14</v>
      </c>
      <c r="B16" s="22" t="s">
        <v>36</v>
      </c>
      <c r="C16" s="14"/>
      <c r="D16" s="21" t="s">
        <v>33</v>
      </c>
      <c r="E16" s="21">
        <v>1</v>
      </c>
      <c r="F16" s="5"/>
      <c r="G16" s="23">
        <f t="shared" si="0"/>
        <v>0</v>
      </c>
      <c r="H16" s="24"/>
    </row>
    <row r="17" ht="27" spans="1:8">
      <c r="A17" s="21">
        <v>15</v>
      </c>
      <c r="B17" s="25" t="s">
        <v>37</v>
      </c>
      <c r="C17" s="26" t="s">
        <v>38</v>
      </c>
      <c r="D17" s="21" t="s">
        <v>33</v>
      </c>
      <c r="E17" s="21">
        <v>1</v>
      </c>
      <c r="F17" s="5"/>
      <c r="G17" s="23">
        <f t="shared" si="0"/>
        <v>0</v>
      </c>
      <c r="H17" s="27"/>
    </row>
    <row r="18" spans="1:8">
      <c r="A18" s="5" t="s">
        <v>39</v>
      </c>
      <c r="B18" s="6"/>
      <c r="C18" s="5"/>
      <c r="D18" s="5"/>
      <c r="E18" s="5"/>
      <c r="F18" s="5"/>
      <c r="G18" s="7">
        <f>SUM(G4:G17)</f>
        <v>0</v>
      </c>
      <c r="H18" s="7"/>
    </row>
    <row r="19" spans="1:8">
      <c r="A19" s="28" t="s">
        <v>40</v>
      </c>
      <c r="B19" s="29"/>
      <c r="C19" s="30"/>
      <c r="D19" s="30"/>
      <c r="E19" s="30"/>
      <c r="F19" s="30"/>
      <c r="G19" s="30"/>
      <c r="H19" s="31"/>
    </row>
    <row r="20" spans="1:8">
      <c r="A20" s="32"/>
      <c r="B20" s="33"/>
      <c r="C20" s="34"/>
      <c r="D20" s="34"/>
      <c r="E20" s="34"/>
      <c r="F20" s="34"/>
      <c r="G20" s="34"/>
      <c r="H20" s="35"/>
    </row>
    <row r="21" spans="1:8">
      <c r="A21" s="36" t="s">
        <v>41</v>
      </c>
      <c r="B21" s="37"/>
      <c r="C21" s="37"/>
      <c r="D21" s="37"/>
      <c r="E21" s="37"/>
      <c r="F21" s="37"/>
      <c r="G21" s="37"/>
      <c r="H21" s="38"/>
    </row>
    <row r="22" ht="108" spans="1:8">
      <c r="A22" s="5">
        <v>1</v>
      </c>
      <c r="B22" s="6" t="s">
        <v>42</v>
      </c>
      <c r="C22" s="17" t="s">
        <v>43</v>
      </c>
      <c r="D22" s="5" t="s">
        <v>11</v>
      </c>
      <c r="E22" s="5">
        <f>6.72+1.4+1.26</f>
        <v>9.38</v>
      </c>
      <c r="F22" s="5"/>
      <c r="G22" s="7">
        <f>E22*F22</f>
        <v>0</v>
      </c>
      <c r="H22" s="7"/>
    </row>
    <row r="23" ht="39" customHeight="1" spans="1:8">
      <c r="A23" s="5">
        <v>2</v>
      </c>
      <c r="B23" s="6" t="s">
        <v>12</v>
      </c>
      <c r="C23" s="14" t="s">
        <v>44</v>
      </c>
      <c r="D23" s="5" t="s">
        <v>45</v>
      </c>
      <c r="E23" s="5">
        <v>3.78</v>
      </c>
      <c r="F23" s="5"/>
      <c r="G23" s="7">
        <f t="shared" ref="G23:G43" si="1">E23*F23</f>
        <v>0</v>
      </c>
      <c r="H23" s="16"/>
    </row>
    <row r="24" ht="27" spans="1:8">
      <c r="A24" s="5">
        <v>3</v>
      </c>
      <c r="B24" s="6" t="s">
        <v>46</v>
      </c>
      <c r="C24" s="17" t="s">
        <v>47</v>
      </c>
      <c r="D24" s="5" t="s">
        <v>33</v>
      </c>
      <c r="E24" s="5">
        <v>1</v>
      </c>
      <c r="F24" s="5"/>
      <c r="G24" s="7">
        <f t="shared" si="1"/>
        <v>0</v>
      </c>
      <c r="H24" s="7"/>
    </row>
    <row r="25" spans="1:8">
      <c r="A25" s="36" t="s">
        <v>48</v>
      </c>
      <c r="B25" s="37"/>
      <c r="C25" s="37"/>
      <c r="D25" s="37"/>
      <c r="E25" s="37"/>
      <c r="F25" s="37"/>
      <c r="G25" s="37"/>
      <c r="H25" s="38"/>
    </row>
    <row r="26" spans="1:8">
      <c r="A26" s="5">
        <v>1</v>
      </c>
      <c r="B26" s="6" t="s">
        <v>49</v>
      </c>
      <c r="C26" s="7" t="s">
        <v>50</v>
      </c>
      <c r="D26" s="5" t="s">
        <v>16</v>
      </c>
      <c r="E26" s="5">
        <v>1</v>
      </c>
      <c r="F26" s="5"/>
      <c r="G26" s="7">
        <f t="shared" si="1"/>
        <v>0</v>
      </c>
      <c r="H26" s="7"/>
    </row>
    <row r="27" spans="1:8">
      <c r="A27" s="5">
        <v>2</v>
      </c>
      <c r="B27" s="6" t="s">
        <v>19</v>
      </c>
      <c r="C27" s="7" t="s">
        <v>51</v>
      </c>
      <c r="D27" s="5" t="s">
        <v>16</v>
      </c>
      <c r="E27" s="5">
        <v>2</v>
      </c>
      <c r="F27" s="5"/>
      <c r="G27" s="7">
        <f t="shared" si="1"/>
        <v>0</v>
      </c>
      <c r="H27" s="7"/>
    </row>
    <row r="28" spans="1:8">
      <c r="A28" s="5">
        <v>3</v>
      </c>
      <c r="B28" s="6" t="s">
        <v>21</v>
      </c>
      <c r="C28" s="7" t="s">
        <v>22</v>
      </c>
      <c r="D28" s="5" t="s">
        <v>16</v>
      </c>
      <c r="E28" s="5">
        <v>2</v>
      </c>
      <c r="F28" s="5"/>
      <c r="G28" s="7">
        <f t="shared" si="1"/>
        <v>0</v>
      </c>
      <c r="H28" s="7"/>
    </row>
    <row r="29" spans="1:8">
      <c r="A29" s="5">
        <v>4</v>
      </c>
      <c r="B29" s="6" t="s">
        <v>23</v>
      </c>
      <c r="C29" s="7" t="s">
        <v>24</v>
      </c>
      <c r="D29" s="5" t="s">
        <v>25</v>
      </c>
      <c r="E29" s="5">
        <v>2</v>
      </c>
      <c r="F29" s="5"/>
      <c r="G29" s="7">
        <f t="shared" si="1"/>
        <v>0</v>
      </c>
      <c r="H29" s="7"/>
    </row>
    <row r="30" spans="1:8">
      <c r="A30" s="5">
        <v>5</v>
      </c>
      <c r="B30" s="6" t="s">
        <v>28</v>
      </c>
      <c r="C30" s="7" t="s">
        <v>29</v>
      </c>
      <c r="D30" s="5" t="s">
        <v>30</v>
      </c>
      <c r="E30" s="5">
        <v>30</v>
      </c>
      <c r="F30" s="5"/>
      <c r="G30" s="7">
        <f t="shared" si="1"/>
        <v>0</v>
      </c>
      <c r="H30" s="7"/>
    </row>
    <row r="31" spans="1:8">
      <c r="A31" s="5">
        <v>6</v>
      </c>
      <c r="B31" s="6" t="s">
        <v>52</v>
      </c>
      <c r="C31" s="7" t="s">
        <v>53</v>
      </c>
      <c r="D31" s="5" t="s">
        <v>16</v>
      </c>
      <c r="E31" s="5">
        <v>1</v>
      </c>
      <c r="F31" s="5"/>
      <c r="G31" s="7">
        <f t="shared" si="1"/>
        <v>0</v>
      </c>
      <c r="H31" s="7" t="s">
        <v>54</v>
      </c>
    </row>
    <row r="32" spans="1:8">
      <c r="A32" s="36" t="s">
        <v>55</v>
      </c>
      <c r="B32" s="37"/>
      <c r="C32" s="37"/>
      <c r="D32" s="37"/>
      <c r="E32" s="37"/>
      <c r="F32" s="37"/>
      <c r="G32" s="37"/>
      <c r="H32" s="38"/>
    </row>
    <row r="33" spans="1:8">
      <c r="A33" s="5">
        <v>1</v>
      </c>
      <c r="B33" s="6" t="s">
        <v>56</v>
      </c>
      <c r="C33" s="7" t="s">
        <v>57</v>
      </c>
      <c r="D33" s="5" t="s">
        <v>16</v>
      </c>
      <c r="E33" s="5">
        <v>1</v>
      </c>
      <c r="F33" s="5"/>
      <c r="G33" s="7">
        <f t="shared" si="1"/>
        <v>0</v>
      </c>
      <c r="H33" s="7"/>
    </row>
    <row r="34" spans="1:8">
      <c r="A34" s="5">
        <v>2</v>
      </c>
      <c r="B34" s="6" t="s">
        <v>58</v>
      </c>
      <c r="C34" s="7" t="s">
        <v>57</v>
      </c>
      <c r="D34" s="5" t="s">
        <v>16</v>
      </c>
      <c r="E34" s="5">
        <v>1</v>
      </c>
      <c r="F34" s="5"/>
      <c r="G34" s="7">
        <f t="shared" si="1"/>
        <v>0</v>
      </c>
      <c r="H34" s="7"/>
    </row>
    <row r="35" spans="1:8">
      <c r="A35" s="5">
        <v>3</v>
      </c>
      <c r="B35" s="6" t="s">
        <v>59</v>
      </c>
      <c r="C35" s="7" t="s">
        <v>27</v>
      </c>
      <c r="D35" s="5" t="s">
        <v>16</v>
      </c>
      <c r="E35" s="5">
        <v>2</v>
      </c>
      <c r="F35" s="5"/>
      <c r="G35" s="7">
        <f t="shared" si="1"/>
        <v>0</v>
      </c>
      <c r="H35" s="7"/>
    </row>
    <row r="36" spans="1:8">
      <c r="A36" s="5">
        <v>4</v>
      </c>
      <c r="B36" s="6" t="s">
        <v>60</v>
      </c>
      <c r="C36" s="7"/>
      <c r="D36" s="5" t="s">
        <v>16</v>
      </c>
      <c r="E36" s="5">
        <v>1</v>
      </c>
      <c r="F36" s="5"/>
      <c r="G36" s="7">
        <f t="shared" si="1"/>
        <v>0</v>
      </c>
      <c r="H36" s="7" t="s">
        <v>61</v>
      </c>
    </row>
    <row r="37" spans="1:8">
      <c r="A37" s="5">
        <v>5</v>
      </c>
      <c r="B37" s="6" t="s">
        <v>62</v>
      </c>
      <c r="C37" s="7"/>
      <c r="D37" s="5" t="s">
        <v>16</v>
      </c>
      <c r="E37" s="5">
        <v>1</v>
      </c>
      <c r="F37" s="5"/>
      <c r="G37" s="7">
        <f t="shared" si="1"/>
        <v>0</v>
      </c>
      <c r="H37" s="7"/>
    </row>
    <row r="38" spans="1:8">
      <c r="A38" s="5">
        <v>6</v>
      </c>
      <c r="B38" s="6" t="s">
        <v>63</v>
      </c>
      <c r="C38" s="7"/>
      <c r="D38" s="5" t="s">
        <v>16</v>
      </c>
      <c r="E38" s="5">
        <v>2</v>
      </c>
      <c r="F38" s="5"/>
      <c r="G38" s="7">
        <f t="shared" si="1"/>
        <v>0</v>
      </c>
      <c r="H38" s="7"/>
    </row>
    <row r="39" spans="1:8">
      <c r="A39" s="5">
        <v>7</v>
      </c>
      <c r="B39" s="6" t="s">
        <v>64</v>
      </c>
      <c r="C39" s="7"/>
      <c r="D39" s="5" t="s">
        <v>16</v>
      </c>
      <c r="E39" s="5">
        <v>1</v>
      </c>
      <c r="F39" s="5"/>
      <c r="G39" s="7">
        <f t="shared" si="1"/>
        <v>0</v>
      </c>
      <c r="H39" s="7"/>
    </row>
    <row r="40" spans="1:8">
      <c r="A40" s="5">
        <v>8</v>
      </c>
      <c r="B40" s="6" t="s">
        <v>34</v>
      </c>
      <c r="C40" s="7"/>
      <c r="D40" s="5" t="s">
        <v>33</v>
      </c>
      <c r="E40" s="5">
        <v>1</v>
      </c>
      <c r="F40" s="5"/>
      <c r="G40" s="7">
        <f t="shared" si="1"/>
        <v>0</v>
      </c>
      <c r="H40" s="7"/>
    </row>
    <row r="41" spans="1:8">
      <c r="A41" s="5">
        <v>9</v>
      </c>
      <c r="B41" s="6" t="s">
        <v>65</v>
      </c>
      <c r="C41" s="7"/>
      <c r="D41" s="5" t="s">
        <v>33</v>
      </c>
      <c r="E41" s="5">
        <v>1</v>
      </c>
      <c r="F41" s="5"/>
      <c r="G41" s="7">
        <f t="shared" si="1"/>
        <v>0</v>
      </c>
      <c r="H41" s="7"/>
    </row>
    <row r="42" ht="27" spans="1:8">
      <c r="A42" s="5">
        <v>10</v>
      </c>
      <c r="B42" s="6" t="s">
        <v>66</v>
      </c>
      <c r="C42" s="7"/>
      <c r="D42" s="5" t="s">
        <v>33</v>
      </c>
      <c r="E42" s="5">
        <v>1</v>
      </c>
      <c r="F42" s="5"/>
      <c r="G42" s="7">
        <f t="shared" si="1"/>
        <v>0</v>
      </c>
      <c r="H42" s="15" t="s">
        <v>67</v>
      </c>
    </row>
    <row r="43" ht="40.5" spans="1:8">
      <c r="A43" s="39">
        <v>11</v>
      </c>
      <c r="B43" s="40" t="s">
        <v>68</v>
      </c>
      <c r="C43" s="41" t="s">
        <v>69</v>
      </c>
      <c r="D43" s="39" t="s">
        <v>33</v>
      </c>
      <c r="E43" s="39">
        <v>1</v>
      </c>
      <c r="F43" s="5"/>
      <c r="G43" s="42">
        <f t="shared" si="1"/>
        <v>0</v>
      </c>
      <c r="H43" s="42"/>
    </row>
    <row r="44" spans="1:8">
      <c r="A44" s="43" t="s">
        <v>70</v>
      </c>
      <c r="B44" s="44"/>
      <c r="C44" s="44"/>
      <c r="D44" s="44"/>
      <c r="E44" s="44"/>
      <c r="F44" s="44"/>
      <c r="G44" s="44"/>
      <c r="H44" s="45"/>
    </row>
    <row r="45" spans="1:8">
      <c r="A45" s="21">
        <v>1</v>
      </c>
      <c r="B45" s="25" t="s">
        <v>71</v>
      </c>
      <c r="C45" s="21" t="s">
        <v>72</v>
      </c>
      <c r="D45" s="21" t="s">
        <v>25</v>
      </c>
      <c r="E45" s="21">
        <v>5</v>
      </c>
      <c r="F45" s="21"/>
      <c r="G45" s="23">
        <f>E45*F45</f>
        <v>0</v>
      </c>
      <c r="H45" s="23"/>
    </row>
    <row r="46" spans="1:8">
      <c r="A46" s="21">
        <v>2</v>
      </c>
      <c r="B46" s="25" t="s">
        <v>73</v>
      </c>
      <c r="C46" s="21" t="s">
        <v>74</v>
      </c>
      <c r="D46" s="21" t="s">
        <v>25</v>
      </c>
      <c r="E46" s="21">
        <v>3</v>
      </c>
      <c r="F46" s="21"/>
      <c r="G46" s="23">
        <f>E46*F46</f>
        <v>0</v>
      </c>
      <c r="H46" s="23"/>
    </row>
    <row r="47" spans="1:8">
      <c r="A47" s="21">
        <v>3</v>
      </c>
      <c r="B47" s="25" t="s">
        <v>75</v>
      </c>
      <c r="C47" s="21"/>
      <c r="D47" s="21" t="s">
        <v>33</v>
      </c>
      <c r="E47" s="21">
        <v>1</v>
      </c>
      <c r="F47" s="21"/>
      <c r="G47" s="23">
        <f>E47*F47</f>
        <v>0</v>
      </c>
      <c r="H47" s="23"/>
    </row>
    <row r="48" spans="1:8">
      <c r="A48" s="21">
        <v>4</v>
      </c>
      <c r="B48" s="25" t="s">
        <v>76</v>
      </c>
      <c r="C48" s="21"/>
      <c r="D48" s="21" t="s">
        <v>30</v>
      </c>
      <c r="E48" s="21">
        <v>6</v>
      </c>
      <c r="F48" s="21"/>
      <c r="G48" s="23">
        <f>E48*F48</f>
        <v>0</v>
      </c>
      <c r="H48" s="23"/>
    </row>
    <row r="49" spans="1:8">
      <c r="A49" s="46" t="s">
        <v>39</v>
      </c>
      <c r="B49" s="47"/>
      <c r="C49" s="46"/>
      <c r="D49" s="46"/>
      <c r="E49" s="46"/>
      <c r="F49" s="46"/>
      <c r="G49" s="48"/>
      <c r="H49" s="48"/>
    </row>
    <row r="50" ht="26" customHeight="1" spans="1:8">
      <c r="A50" s="49" t="s">
        <v>77</v>
      </c>
      <c r="B50" s="50"/>
      <c r="C50" s="49"/>
      <c r="D50" s="49"/>
      <c r="E50" s="49"/>
      <c r="F50" s="49"/>
      <c r="G50" s="49"/>
      <c r="H50" s="49"/>
    </row>
    <row r="51" spans="1:8">
      <c r="A51" s="51">
        <v>1</v>
      </c>
      <c r="B51" s="52" t="s">
        <v>78</v>
      </c>
      <c r="C51" s="53" t="s">
        <v>79</v>
      </c>
      <c r="D51" s="53" t="s">
        <v>80</v>
      </c>
      <c r="E51" s="51">
        <v>1</v>
      </c>
      <c r="F51" s="51"/>
      <c r="G51" s="54">
        <f>E51*F51</f>
        <v>0</v>
      </c>
      <c r="H51" s="53"/>
    </row>
    <row r="52" ht="27" spans="1:8">
      <c r="A52" s="51">
        <v>2</v>
      </c>
      <c r="B52" s="55" t="s">
        <v>81</v>
      </c>
      <c r="C52" s="56" t="s">
        <v>82</v>
      </c>
      <c r="D52" s="56" t="s">
        <v>80</v>
      </c>
      <c r="E52" s="57">
        <v>1</v>
      </c>
      <c r="F52" s="51"/>
      <c r="G52" s="54"/>
      <c r="H52" s="53"/>
    </row>
    <row r="53" spans="1:8">
      <c r="A53" s="51">
        <v>3</v>
      </c>
      <c r="B53" s="52" t="s">
        <v>83</v>
      </c>
      <c r="C53" s="53" t="s">
        <v>84</v>
      </c>
      <c r="D53" s="53" t="s">
        <v>16</v>
      </c>
      <c r="E53" s="51">
        <v>2</v>
      </c>
      <c r="F53" s="51"/>
      <c r="G53" s="54">
        <f t="shared" ref="G53:G77" si="2">E53*F53</f>
        <v>0</v>
      </c>
      <c r="H53" s="53"/>
    </row>
    <row r="54" ht="27" spans="1:8">
      <c r="A54" s="51">
        <v>4</v>
      </c>
      <c r="B54" s="52" t="s">
        <v>85</v>
      </c>
      <c r="C54" s="53" t="s">
        <v>86</v>
      </c>
      <c r="D54" s="53" t="s">
        <v>16</v>
      </c>
      <c r="E54" s="51">
        <v>2</v>
      </c>
      <c r="F54" s="51"/>
      <c r="G54" s="54">
        <f t="shared" si="2"/>
        <v>0</v>
      </c>
      <c r="H54" s="53" t="s">
        <v>87</v>
      </c>
    </row>
    <row r="55" spans="1:8">
      <c r="A55" s="51">
        <v>5</v>
      </c>
      <c r="B55" s="52" t="s">
        <v>88</v>
      </c>
      <c r="C55" s="53" t="s">
        <v>84</v>
      </c>
      <c r="D55" s="53" t="s">
        <v>89</v>
      </c>
      <c r="E55" s="51">
        <v>145</v>
      </c>
      <c r="F55" s="51"/>
      <c r="G55" s="54">
        <f t="shared" si="2"/>
        <v>0</v>
      </c>
      <c r="H55" s="53" t="s">
        <v>90</v>
      </c>
    </row>
    <row r="56" spans="1:8">
      <c r="A56" s="51">
        <v>6</v>
      </c>
      <c r="B56" s="52" t="s">
        <v>91</v>
      </c>
      <c r="C56" s="53" t="s">
        <v>84</v>
      </c>
      <c r="D56" s="53" t="s">
        <v>25</v>
      </c>
      <c r="E56" s="51">
        <v>8</v>
      </c>
      <c r="F56" s="51"/>
      <c r="G56" s="54">
        <f t="shared" si="2"/>
        <v>0</v>
      </c>
      <c r="H56" s="53"/>
    </row>
    <row r="57" spans="1:8">
      <c r="A57" s="51">
        <v>7</v>
      </c>
      <c r="B57" s="52" t="s">
        <v>92</v>
      </c>
      <c r="C57" s="53" t="s">
        <v>93</v>
      </c>
      <c r="D57" s="53" t="s">
        <v>25</v>
      </c>
      <c r="E57" s="51">
        <v>6</v>
      </c>
      <c r="F57" s="51"/>
      <c r="G57" s="54">
        <f t="shared" si="2"/>
        <v>0</v>
      </c>
      <c r="H57" s="53"/>
    </row>
    <row r="58" spans="1:8">
      <c r="A58" s="51">
        <v>8</v>
      </c>
      <c r="B58" s="52" t="s">
        <v>94</v>
      </c>
      <c r="C58" s="53" t="s">
        <v>95</v>
      </c>
      <c r="D58" s="53" t="s">
        <v>30</v>
      </c>
      <c r="E58" s="51">
        <v>45</v>
      </c>
      <c r="F58" s="51"/>
      <c r="G58" s="54">
        <f t="shared" si="2"/>
        <v>0</v>
      </c>
      <c r="H58" s="53"/>
    </row>
    <row r="59" spans="1:8">
      <c r="A59" s="51">
        <v>9</v>
      </c>
      <c r="B59" s="52" t="s">
        <v>96</v>
      </c>
      <c r="C59" s="53" t="s">
        <v>97</v>
      </c>
      <c r="D59" s="53" t="s">
        <v>16</v>
      </c>
      <c r="E59" s="51">
        <v>5</v>
      </c>
      <c r="F59" s="51"/>
      <c r="G59" s="54">
        <f t="shared" si="2"/>
        <v>0</v>
      </c>
      <c r="H59" s="53" t="s">
        <v>98</v>
      </c>
    </row>
    <row r="60" spans="1:8">
      <c r="A60" s="51">
        <v>10</v>
      </c>
      <c r="B60" s="52" t="s">
        <v>99</v>
      </c>
      <c r="C60" s="53" t="s">
        <v>100</v>
      </c>
      <c r="D60" s="53" t="s">
        <v>16</v>
      </c>
      <c r="E60" s="51">
        <v>6</v>
      </c>
      <c r="F60" s="51"/>
      <c r="G60" s="54">
        <f t="shared" si="2"/>
        <v>0</v>
      </c>
      <c r="H60" s="53"/>
    </row>
    <row r="61" spans="1:8">
      <c r="A61" s="51">
        <v>11</v>
      </c>
      <c r="B61" s="52" t="s">
        <v>101</v>
      </c>
      <c r="C61" s="53" t="s">
        <v>84</v>
      </c>
      <c r="D61" s="53" t="s">
        <v>16</v>
      </c>
      <c r="E61" s="51">
        <v>6</v>
      </c>
      <c r="F61" s="51"/>
      <c r="G61" s="54">
        <f t="shared" si="2"/>
        <v>0</v>
      </c>
      <c r="H61" s="53"/>
    </row>
    <row r="62" spans="1:8">
      <c r="A62" s="51">
        <v>12</v>
      </c>
      <c r="B62" s="52" t="s">
        <v>102</v>
      </c>
      <c r="C62" s="53" t="s">
        <v>103</v>
      </c>
      <c r="D62" s="53" t="s">
        <v>104</v>
      </c>
      <c r="E62" s="51">
        <v>2</v>
      </c>
      <c r="F62" s="51"/>
      <c r="G62" s="54">
        <f t="shared" si="2"/>
        <v>0</v>
      </c>
      <c r="H62" s="53"/>
    </row>
    <row r="63" spans="1:8">
      <c r="A63" s="51">
        <v>13</v>
      </c>
      <c r="B63" s="52" t="s">
        <v>88</v>
      </c>
      <c r="C63" s="53" t="s">
        <v>100</v>
      </c>
      <c r="D63" s="53" t="s">
        <v>89</v>
      </c>
      <c r="E63" s="51">
        <v>75</v>
      </c>
      <c r="F63" s="51"/>
      <c r="G63" s="54">
        <f t="shared" si="2"/>
        <v>0</v>
      </c>
      <c r="H63" s="53"/>
    </row>
    <row r="64" spans="1:8">
      <c r="A64" s="51">
        <v>14</v>
      </c>
      <c r="B64" s="52" t="s">
        <v>105</v>
      </c>
      <c r="C64" s="53" t="s">
        <v>106</v>
      </c>
      <c r="D64" s="53" t="s">
        <v>16</v>
      </c>
      <c r="E64" s="51">
        <v>2</v>
      </c>
      <c r="F64" s="51"/>
      <c r="G64" s="54">
        <f t="shared" si="2"/>
        <v>0</v>
      </c>
      <c r="H64" s="53"/>
    </row>
    <row r="65" spans="1:8">
      <c r="A65" s="51">
        <v>15</v>
      </c>
      <c r="B65" s="52" t="s">
        <v>107</v>
      </c>
      <c r="C65" s="53" t="s">
        <v>108</v>
      </c>
      <c r="D65" s="53" t="s">
        <v>109</v>
      </c>
      <c r="E65" s="51">
        <v>65</v>
      </c>
      <c r="F65" s="51"/>
      <c r="G65" s="54">
        <f t="shared" si="2"/>
        <v>0</v>
      </c>
      <c r="H65" s="53"/>
    </row>
    <row r="66" spans="1:8">
      <c r="A66" s="51">
        <v>16</v>
      </c>
      <c r="B66" s="52" t="s">
        <v>110</v>
      </c>
      <c r="C66" s="53"/>
      <c r="D66" s="53" t="s">
        <v>16</v>
      </c>
      <c r="E66" s="51">
        <v>6</v>
      </c>
      <c r="F66" s="51"/>
      <c r="G66" s="54">
        <f t="shared" si="2"/>
        <v>0</v>
      </c>
      <c r="H66" s="53" t="s">
        <v>111</v>
      </c>
    </row>
    <row r="67" spans="1:8">
      <c r="A67" s="51">
        <v>17</v>
      </c>
      <c r="B67" s="52" t="s">
        <v>112</v>
      </c>
      <c r="C67" s="53"/>
      <c r="D67" s="53" t="s">
        <v>16</v>
      </c>
      <c r="E67" s="51">
        <v>6</v>
      </c>
      <c r="F67" s="51"/>
      <c r="G67" s="54">
        <f t="shared" si="2"/>
        <v>0</v>
      </c>
      <c r="H67" s="53" t="s">
        <v>111</v>
      </c>
    </row>
    <row r="68" spans="1:8">
      <c r="A68" s="51">
        <v>18</v>
      </c>
      <c r="B68" s="52" t="s">
        <v>113</v>
      </c>
      <c r="C68" s="53" t="s">
        <v>114</v>
      </c>
      <c r="D68" s="53" t="s">
        <v>16</v>
      </c>
      <c r="E68" s="51">
        <v>6</v>
      </c>
      <c r="F68" s="51"/>
      <c r="G68" s="54">
        <f t="shared" si="2"/>
        <v>0</v>
      </c>
      <c r="H68" s="53" t="s">
        <v>111</v>
      </c>
    </row>
    <row r="69" spans="1:8">
      <c r="A69" s="51">
        <v>19</v>
      </c>
      <c r="B69" s="52" t="s">
        <v>113</v>
      </c>
      <c r="C69" s="53" t="s">
        <v>115</v>
      </c>
      <c r="D69" s="53" t="s">
        <v>16</v>
      </c>
      <c r="E69" s="51">
        <v>6</v>
      </c>
      <c r="F69" s="51"/>
      <c r="G69" s="54">
        <f t="shared" si="2"/>
        <v>0</v>
      </c>
      <c r="H69" s="53" t="s">
        <v>111</v>
      </c>
    </row>
    <row r="70" spans="1:8">
      <c r="A70" s="51">
        <v>20</v>
      </c>
      <c r="B70" s="52" t="s">
        <v>116</v>
      </c>
      <c r="C70" s="53" t="s">
        <v>117</v>
      </c>
      <c r="D70" s="53" t="s">
        <v>30</v>
      </c>
      <c r="E70" s="51">
        <v>75</v>
      </c>
      <c r="F70" s="51"/>
      <c r="G70" s="54">
        <f t="shared" si="2"/>
        <v>0</v>
      </c>
      <c r="H70" s="53"/>
    </row>
    <row r="71" spans="1:8">
      <c r="A71" s="51">
        <v>21</v>
      </c>
      <c r="B71" s="52" t="s">
        <v>118</v>
      </c>
      <c r="C71" s="53" t="s">
        <v>119</v>
      </c>
      <c r="D71" s="53" t="s">
        <v>16</v>
      </c>
      <c r="E71" s="51">
        <v>10</v>
      </c>
      <c r="F71" s="51"/>
      <c r="G71" s="54">
        <f t="shared" si="2"/>
        <v>0</v>
      </c>
      <c r="H71" s="53"/>
    </row>
    <row r="72" spans="1:8">
      <c r="A72" s="51">
        <v>22</v>
      </c>
      <c r="B72" s="52" t="s">
        <v>120</v>
      </c>
      <c r="C72" s="53"/>
      <c r="D72" s="53" t="s">
        <v>89</v>
      </c>
      <c r="E72" s="51">
        <v>5</v>
      </c>
      <c r="F72" s="51"/>
      <c r="G72" s="54">
        <f t="shared" si="2"/>
        <v>0</v>
      </c>
      <c r="H72" s="53"/>
    </row>
    <row r="73" spans="1:8">
      <c r="A73" s="51">
        <v>23</v>
      </c>
      <c r="B73" s="52" t="s">
        <v>121</v>
      </c>
      <c r="C73" s="53" t="s">
        <v>122</v>
      </c>
      <c r="D73" s="53" t="s">
        <v>30</v>
      </c>
      <c r="E73" s="51">
        <v>80</v>
      </c>
      <c r="F73" s="51"/>
      <c r="G73" s="54">
        <f t="shared" si="2"/>
        <v>0</v>
      </c>
      <c r="H73" s="53"/>
    </row>
    <row r="74" spans="1:8">
      <c r="A74" s="51">
        <v>24</v>
      </c>
      <c r="B74" s="52" t="s">
        <v>123</v>
      </c>
      <c r="C74" s="53"/>
      <c r="D74" s="53" t="s">
        <v>33</v>
      </c>
      <c r="E74" s="51">
        <v>1</v>
      </c>
      <c r="F74" s="51"/>
      <c r="G74" s="54">
        <f t="shared" si="2"/>
        <v>0</v>
      </c>
      <c r="H74" s="53"/>
    </row>
    <row r="75" spans="1:8">
      <c r="A75" s="51">
        <v>25</v>
      </c>
      <c r="B75" s="52" t="s">
        <v>34</v>
      </c>
      <c r="C75" s="53"/>
      <c r="D75" s="53" t="s">
        <v>33</v>
      </c>
      <c r="E75" s="51">
        <v>1</v>
      </c>
      <c r="F75" s="51"/>
      <c r="G75" s="54">
        <f t="shared" si="2"/>
        <v>0</v>
      </c>
      <c r="H75" s="53"/>
    </row>
    <row r="76" spans="1:8">
      <c r="A76" s="51">
        <v>26</v>
      </c>
      <c r="B76" s="52" t="s">
        <v>124</v>
      </c>
      <c r="C76" s="53"/>
      <c r="D76" s="53" t="s">
        <v>33</v>
      </c>
      <c r="E76" s="51">
        <v>1</v>
      </c>
      <c r="F76" s="51"/>
      <c r="G76" s="54">
        <f t="shared" si="2"/>
        <v>0</v>
      </c>
      <c r="H76" s="58"/>
    </row>
    <row r="77" spans="1:8">
      <c r="A77" s="51">
        <v>27</v>
      </c>
      <c r="B77" s="59" t="s">
        <v>125</v>
      </c>
      <c r="C77" s="60" t="s">
        <v>126</v>
      </c>
      <c r="D77" s="60" t="s">
        <v>16</v>
      </c>
      <c r="E77" s="60">
        <v>1</v>
      </c>
      <c r="F77" s="51"/>
      <c r="G77" s="54">
        <f t="shared" si="2"/>
        <v>0</v>
      </c>
      <c r="H77" s="58"/>
    </row>
    <row r="78" spans="1:8">
      <c r="A78" s="60" t="s">
        <v>39</v>
      </c>
      <c r="B78" s="59"/>
      <c r="C78" s="60"/>
      <c r="D78" s="60"/>
      <c r="E78" s="60"/>
      <c r="F78" s="60"/>
      <c r="G78" s="58">
        <f>SUM(G51:G77)</f>
        <v>0</v>
      </c>
      <c r="H78" s="58"/>
    </row>
    <row r="79" ht="18.75" spans="1:8">
      <c r="A79" s="49" t="s">
        <v>127</v>
      </c>
      <c r="B79" s="50"/>
      <c r="C79" s="49"/>
      <c r="D79" s="49"/>
      <c r="E79" s="49"/>
      <c r="F79" s="49"/>
      <c r="G79" s="49"/>
      <c r="H79" s="49"/>
    </row>
    <row r="80" ht="40.5" spans="1:8">
      <c r="A80" s="51">
        <v>1</v>
      </c>
      <c r="B80" s="52" t="s">
        <v>128</v>
      </c>
      <c r="C80" s="52" t="s">
        <v>129</v>
      </c>
      <c r="D80" s="51" t="s">
        <v>80</v>
      </c>
      <c r="E80" s="51">
        <v>1</v>
      </c>
      <c r="F80" s="51"/>
      <c r="G80" s="58"/>
      <c r="H80" s="51" t="s">
        <v>130</v>
      </c>
    </row>
    <row r="81" ht="40.5" spans="1:8">
      <c r="A81" s="51">
        <v>2</v>
      </c>
      <c r="B81" s="52" t="s">
        <v>128</v>
      </c>
      <c r="C81" s="52" t="s">
        <v>131</v>
      </c>
      <c r="D81" s="51" t="s">
        <v>80</v>
      </c>
      <c r="E81" s="51">
        <v>1</v>
      </c>
      <c r="F81" s="51"/>
      <c r="G81" s="58"/>
      <c r="H81" s="51" t="s">
        <v>132</v>
      </c>
    </row>
    <row r="82" ht="54" spans="1:8">
      <c r="A82" s="51">
        <v>3</v>
      </c>
      <c r="B82" s="52" t="s">
        <v>128</v>
      </c>
      <c r="C82" s="52" t="s">
        <v>133</v>
      </c>
      <c r="D82" s="51" t="s">
        <v>80</v>
      </c>
      <c r="E82" s="51">
        <v>1</v>
      </c>
      <c r="F82" s="51"/>
      <c r="G82" s="58"/>
      <c r="H82" s="51" t="s">
        <v>134</v>
      </c>
    </row>
    <row r="83" ht="29" customHeight="1" spans="1:8">
      <c r="A83" s="51">
        <v>4</v>
      </c>
      <c r="B83" s="52" t="s">
        <v>135</v>
      </c>
      <c r="C83" s="52" t="s">
        <v>136</v>
      </c>
      <c r="D83" s="51" t="s">
        <v>80</v>
      </c>
      <c r="E83" s="51">
        <v>4</v>
      </c>
      <c r="F83" s="51"/>
      <c r="G83" s="58"/>
      <c r="H83" s="51"/>
    </row>
    <row r="84" spans="1:8">
      <c r="A84" s="51">
        <v>5</v>
      </c>
      <c r="B84" s="6" t="s">
        <v>28</v>
      </c>
      <c r="C84" s="7" t="s">
        <v>137</v>
      </c>
      <c r="D84" s="5" t="s">
        <v>30</v>
      </c>
      <c r="E84" s="5">
        <v>15</v>
      </c>
      <c r="F84" s="51"/>
      <c r="G84" s="58"/>
      <c r="H84" s="51"/>
    </row>
    <row r="85" spans="1:8">
      <c r="A85" s="51">
        <v>6</v>
      </c>
      <c r="B85" s="6" t="s">
        <v>28</v>
      </c>
      <c r="C85" s="7" t="s">
        <v>138</v>
      </c>
      <c r="D85" s="5" t="s">
        <v>30</v>
      </c>
      <c r="E85" s="5">
        <v>100</v>
      </c>
      <c r="F85" s="51"/>
      <c r="G85" s="58"/>
      <c r="H85" s="51"/>
    </row>
    <row r="86" spans="1:8">
      <c r="A86" s="51">
        <v>7</v>
      </c>
      <c r="B86" s="52" t="s">
        <v>121</v>
      </c>
      <c r="C86" s="52" t="s">
        <v>122</v>
      </c>
      <c r="D86" s="51" t="s">
        <v>30</v>
      </c>
      <c r="E86" s="51">
        <v>50</v>
      </c>
      <c r="F86" s="51"/>
      <c r="G86" s="58"/>
      <c r="H86" s="51"/>
    </row>
    <row r="87" ht="67.5" spans="1:8">
      <c r="A87" s="51">
        <v>8</v>
      </c>
      <c r="B87" s="6" t="s">
        <v>139</v>
      </c>
      <c r="C87" s="14" t="s">
        <v>140</v>
      </c>
      <c r="D87" s="5" t="s">
        <v>33</v>
      </c>
      <c r="E87" s="5">
        <v>1</v>
      </c>
      <c r="F87" s="51"/>
      <c r="G87" s="58"/>
      <c r="H87" s="7"/>
    </row>
    <row r="88" ht="27" spans="1:8">
      <c r="A88" s="51">
        <v>9</v>
      </c>
      <c r="B88" s="6" t="s">
        <v>141</v>
      </c>
      <c r="C88" s="17" t="s">
        <v>142</v>
      </c>
      <c r="D88" s="5" t="s">
        <v>33</v>
      </c>
      <c r="E88" s="5">
        <v>1</v>
      </c>
      <c r="F88" s="51"/>
      <c r="G88" s="58"/>
      <c r="H88" s="7"/>
    </row>
    <row r="89" ht="19" customHeight="1" spans="1:8">
      <c r="A89" s="51">
        <v>10</v>
      </c>
      <c r="B89" s="6" t="s">
        <v>143</v>
      </c>
      <c r="C89" s="17" t="s">
        <v>144</v>
      </c>
      <c r="D89" s="5" t="s">
        <v>33</v>
      </c>
      <c r="E89" s="5">
        <v>1</v>
      </c>
      <c r="F89" s="51"/>
      <c r="G89" s="58"/>
      <c r="H89" s="7"/>
    </row>
    <row r="90" spans="1:8">
      <c r="A90" s="5" t="s">
        <v>39</v>
      </c>
      <c r="B90" s="6"/>
      <c r="C90" s="5"/>
      <c r="D90" s="5"/>
      <c r="E90" s="5"/>
      <c r="F90" s="5"/>
      <c r="G90" s="58"/>
      <c r="H90" s="7"/>
    </row>
    <row r="91" ht="27" spans="1:8">
      <c r="A91" s="5">
        <v>1</v>
      </c>
      <c r="B91" s="6" t="s">
        <v>145</v>
      </c>
      <c r="C91" s="61" t="s">
        <v>146</v>
      </c>
      <c r="D91" s="5" t="s">
        <v>33</v>
      </c>
      <c r="E91" s="5">
        <v>1</v>
      </c>
      <c r="F91" s="5"/>
      <c r="G91" s="58">
        <f>E91*F91</f>
        <v>0</v>
      </c>
      <c r="H91" s="7"/>
    </row>
    <row r="92" spans="1:8">
      <c r="A92" s="5" t="s">
        <v>147</v>
      </c>
      <c r="B92" s="6"/>
      <c r="C92" s="5"/>
      <c r="D92" s="5"/>
      <c r="E92" s="5"/>
      <c r="F92" s="5"/>
      <c r="G92" s="7">
        <f>G89+G78+G49+G18+G91</f>
        <v>0</v>
      </c>
      <c r="H92" s="7"/>
    </row>
  </sheetData>
  <mergeCells count="14">
    <mergeCell ref="A1:H1"/>
    <mergeCell ref="A3:H3"/>
    <mergeCell ref="A18:F18"/>
    <mergeCell ref="A21:H21"/>
    <mergeCell ref="A25:H25"/>
    <mergeCell ref="A32:H32"/>
    <mergeCell ref="A44:H44"/>
    <mergeCell ref="A49:F49"/>
    <mergeCell ref="A50:H50"/>
    <mergeCell ref="A78:F78"/>
    <mergeCell ref="A79:H79"/>
    <mergeCell ref="A90:F90"/>
    <mergeCell ref="A92:F92"/>
    <mergeCell ref="A19:H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86158</dc:creator>
  <cp:lastModifiedBy>郝磊</cp:lastModifiedBy>
  <dcterms:created xsi:type="dcterms:W3CDTF">2024-04-07T02:23:00Z</dcterms:created>
  <dcterms:modified xsi:type="dcterms:W3CDTF">2026-01-09T07:42:33Z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30B0CB786C06445F8DE627F36A84F8F7_13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