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<sst xmlns="http://schemas.openxmlformats.org/spreadsheetml/2006/main" count="162" uniqueCount="99">
  <si>
    <t>康巴什部住院八楼、十楼修缮项目清单报价表</t>
  </si>
  <si>
    <t>分部名称：住院十楼，儿科用</t>
  </si>
  <si>
    <t>序号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</si>
  <si>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</si>
  <si>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</si>
  <si>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</si>
  <si>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</si>
  <si>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</si>
  <si>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</si>
  <si>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</si>
  <si>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拆除</t>
  </si>
  <si>
    <t>蹲便台、洁具拆除</t>
  </si>
  <si>
    <t>1.拆除台面的种类:红砖加瓷砖，高度20cm
2.拆除洗手台盆组2套
3.含垃圾外运，地板砖修复</t>
  </si>
  <si>
    <t>项</t>
  </si>
  <si>
    <t>柜体拆除</t>
  </si>
  <si>
    <t>1.处置室拆除下柜
2.含垃圾外运，地面修复</t>
  </si>
  <si>
    <t>㎡</t>
  </si>
  <si>
    <t>天棚面龙骨及饰面拆除</t>
  </si>
  <si>
    <t>1.拆除的基层类型:轻钢龙骨
2.龙骨及饰面种类: 双层石膏板
3.风口等利旧，垃圾外运</t>
  </si>
  <si>
    <t>拆除小计</t>
  </si>
  <si>
    <t>装饰</t>
  </si>
  <si>
    <t>墙面喷刷涂料</t>
  </si>
  <si>
    <t>1.现有墙面刮白修补，刮腻子.乳胶漆两遍。</t>
  </si>
  <si>
    <t>墙面装饰板</t>
  </si>
  <si>
    <t>1.墙裙修补。面层材料品种、规格、品牌、颜色:6mm厚奥松板基层，刷防火涂料两遍；UV板面层；
2.包含辅料</t>
  </si>
  <si>
    <t>洁净板</t>
  </si>
  <si>
    <t>1.抢救室整屋
2.面层材料品种、规格、颜色:6mm厚成品洁净板饰面
3.压条材料种类、规格:成品洁净板H型拼接条
4.硅酸钙板基层
5.包含吊顶等使用龙骨辅材</t>
  </si>
  <si>
    <t>柜门更换</t>
  </si>
  <si>
    <t>1.处置室更换柜门
2.病房柜门损坏严重更换
3.配套五金配件及门把</t>
  </si>
  <si>
    <t>铝扣板吊顶</t>
  </si>
  <si>
    <t>1.配餐间吊顶更换
2.包含吊顶使用龙骨</t>
  </si>
  <si>
    <t>柜体</t>
  </si>
  <si>
    <t>1.名称：储物柜 
2.规格：柜体，内置隔板，对开门。柜体采用≥18mm厚木工生态板，柜门采用pet门板，整体板材环保等级≥EO级。
3.包含柜体五金、门锁及编号标识。</t>
  </si>
  <si>
    <t>窗户维修</t>
  </si>
  <si>
    <t>1.平层窗户开启扇更换密封胶条
2.部分损坏把手合页更换
3.北侧窗户向室内渗水处理
4.窗户石材台面开裂处美容处理</t>
  </si>
  <si>
    <t>装饰小计</t>
  </si>
  <si>
    <t>强电</t>
  </si>
  <si>
    <t>LED灯</t>
  </si>
  <si>
    <t>灯具更换</t>
  </si>
  <si>
    <t>套</t>
  </si>
  <si>
    <t>线路改造</t>
  </si>
  <si>
    <t>吊塔、净化屏电源改造，医办插座增加</t>
  </si>
  <si>
    <t>强电小计</t>
  </si>
  <si>
    <t>水暖</t>
  </si>
  <si>
    <t>柱盆</t>
  </si>
  <si>
    <t>更换柱盆一套</t>
  </si>
  <si>
    <t>水暖小计</t>
  </si>
  <si>
    <t>弱电</t>
  </si>
  <si>
    <t>信息插座</t>
  </si>
  <si>
    <t>1.名称:双孔网络面板
2.安装方式:暗装</t>
  </si>
  <si>
    <t>个</t>
  </si>
  <si>
    <t>双绞线缆</t>
  </si>
  <si>
    <t>1.名称:双绞线缆
2.规格:（UTP）Cat6-4P</t>
  </si>
  <si>
    <t>m</t>
  </si>
  <si>
    <t>配管</t>
  </si>
  <si>
    <t>1.名称:配管
2.材质:PVC
3.规格:20
4.配置形式:暗配</t>
  </si>
  <si>
    <t>弱电小计</t>
  </si>
  <si>
    <t>消防</t>
  </si>
  <si>
    <t>消防移位恢复</t>
  </si>
  <si>
    <t>1.抢救室适配原系统</t>
  </si>
  <si>
    <t>消防小计</t>
  </si>
  <si>
    <t>家具设备</t>
  </si>
  <si>
    <t>不锈钢柜</t>
  </si>
  <si>
    <t>1.配餐间定制
2.304不锈钢</t>
  </si>
  <si>
    <t>洁净屏</t>
  </si>
  <si>
    <t>1.采用高强度、长寿命、高标准C段紫外线消毒杀菌;
2.微电脑程序控制、豪华中文LCD高清液晶显示屏，遥控操作功能;
3.动态除尘、除菌、人机共存,满足高洁净度要求;
4.运行时间累计功能,更换提醒功能;
5.运用高效溶菌酶过滤技术,P㎡.5净化率达到&gt;99.99%
6.手动、定时、自动、感应运行等工作模式自由选择;
7.自动模式下,根据探测到的污染源状况自动运行时保持洁净状态。
8.高效除甲醛多合一净化网，具有强效除甲醛、苯、TVOC的功效，除装修污染;
9.智能报警提示、风机故障报警、清洗保养提醒、智能故障报警
10.规格参数
外形尺寸(WxDxH) mm1200*600*140
处理风量(m/h)600
适用空间(m3)75
电场强度(V)≥6000
细菌消亡率(%)≥99.96
电压/频率(V/HZ)220/50
出风口洁净度等级ISO5级(百级)
紫外灯使用寿命(h)≥8000
负离子浓度(个/cm3)≥6x10
臭氧浓度(mg/m)≤0.005
11.空气品质智能感应系统</t>
  </si>
  <si>
    <t>吊塔</t>
  </si>
  <si>
    <r>
      <t xml:space="preserve">1.吊塔主体材料要求为高强度、耐腐蚀6系列及以上铝合金材；表面需高温喷塑处理，设备表面应采用优质环保抗菌塑粉，其具有表面抑制细菌再生作用。
2.各个转动关节安装机械阻尼刹车，可锁定旋转臂及功能箱体位置。负载能力＞220Kg，吊臂（包括吊臂柱）旋转角度不小于340°，六点式阻尼刹车系统，阻力可调。
3.吊塔上使用的氧气、负压、空气气体终端需符合YY-0801.1医用气体管道系统终端生产标准。
4.吊塔防护等级应符合GB4208-2008要求，且标准不低于IP6X的规定。
5.气体终端标准配置：氧气2个、吸引2个，压缩空气2个；接口颜色及形状不同，具有防接错功能；插拔次数5万次以上；采用二次密封，带三状态（通、断、拔），可带气维修；
6.仪器平台：3层（高度可调），圆角防撞设计；
</t>
    </r>
    <r>
      <rPr>
        <b/>
        <sz val="10"/>
        <rFont val="宋体"/>
        <charset val="134"/>
      </rPr>
      <t>7.包含气管道布置及安装</t>
    </r>
  </si>
  <si>
    <t>家具设备小计</t>
  </si>
  <si>
    <t>小计</t>
  </si>
  <si>
    <t>税金、规费</t>
  </si>
  <si>
    <t>合   计</t>
  </si>
  <si>
    <t>分部名称：住院八楼，内分泌用</t>
  </si>
  <si>
    <t>洁具拆除</t>
  </si>
  <si>
    <t>1.拆除洗手台盆组1套</t>
  </si>
  <si>
    <t>1.处置室拆除洗手池柜
2.含垃圾外运，地面修复</t>
  </si>
  <si>
    <t>电视拆除</t>
  </si>
  <si>
    <t>1.电视机及机顶盒拆除移位恢复安装
2.包含安装膨胀螺丝</t>
  </si>
  <si>
    <t>1.墙裙修补。面层材料品种、规格、品牌、颜色:6mm厚奥松板基层，刷防火涂料两遍；UV板面层；</t>
  </si>
  <si>
    <t>肯德基隔断</t>
  </si>
  <si>
    <t>1.洞口尺寸:M5 2.4*2.471.
2.框、扇材质:肯德基
3.玻璃品种、厚度:60系</t>
  </si>
  <si>
    <t>柜门整修</t>
  </si>
  <si>
    <t>1.所有病房柜门合页封边条整修
2.配套五金配件及门把</t>
  </si>
  <si>
    <t>PVC地面补修</t>
  </si>
  <si>
    <t>1.损坏PVC地面适配补修</t>
  </si>
  <si>
    <t>1.平层窗户更换密封胶条
2.部分损坏把手合页更换
3.窗户石材台面开裂处美容处理</t>
  </si>
  <si>
    <t>改上下水</t>
  </si>
  <si>
    <t>1.医办室洗手池移位
2.包含材料、辅料、阀门</t>
  </si>
  <si>
    <t>家具</t>
  </si>
  <si>
    <t>洗浴椅</t>
  </si>
  <si>
    <t>适配现有型号</t>
  </si>
  <si>
    <t>诊室帘幕</t>
  </si>
  <si>
    <t>阻燃隔帘，</t>
  </si>
  <si>
    <t>延米</t>
  </si>
  <si>
    <t>1.配餐间定制</t>
  </si>
  <si>
    <t>家具小计</t>
  </si>
  <si>
    <t>暂列金</t>
  </si>
  <si>
    <t>项目总计</t>
  </si>
  <si>
    <t>说明：1.清单内未体现的安装、辅料直接包含到主材里，报价时一并考虑。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</si>
</sst>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9"/>
      <color theme="1"/>
      <name val="??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49"/>
    <xf numFmtId="0" fontId="1" fillId="0" borderId="0" xfId="49" applyFont="1"/>
    <xf numFmtId="49" fontId="0" fillId="0" borderId="0" xfId="49" applyNumberFormat="1" applyAlignment="1">
      <alignment vertical="top" wrapText="1"/>
    </xf>
    <xf numFmtId="0" fontId="0" fillId="0" borderId="0" xfId="49" applyBorder="1"/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vertical="top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>
      <alignment vertical="top" wrapText="1"/>
    </xf>
    <xf numFmtId="176" fontId="5" fillId="2" borderId="1" xfId="49" applyNumberFormat="1" applyFont="1" applyFill="1" applyBorder="1" applyAlignment="1">
      <alignment horizontal="left" vertical="center" wrapText="1"/>
    </xf>
    <xf numFmtId="0" fontId="6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49" fontId="6" fillId="2" borderId="1" xfId="49" applyNumberFormat="1" applyFont="1" applyFill="1" applyBorder="1" applyAlignment="1">
      <alignment horizontal="left" vertical="top" wrapText="1"/>
    </xf>
    <xf numFmtId="176" fontId="6" fillId="2" borderId="1" xfId="49" applyNumberFormat="1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vertical="top" wrapText="1"/>
    </xf>
    <xf numFmtId="176" fontId="5" fillId="2" borderId="1" xfId="49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/>
    </xf>
    <xf numFmtId="0" fontId="5" fillId="2" borderId="2" xfId="49" applyFont="1" applyFill="1" applyBorder="1" applyAlignment="1">
      <alignment horizontal="left" vertical="center" wrapText="1"/>
    </xf>
    <xf numFmtId="0" fontId="5" fillId="2" borderId="3" xfId="49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>
      <alignment horizontal="left" vertical="top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49" fontId="5" fillId="2" borderId="4" xfId="49" applyNumberFormat="1" applyFont="1" applyFill="1" applyBorder="1" applyAlignment="1">
      <alignment vertical="top" wrapText="1"/>
    </xf>
    <xf numFmtId="0" fontId="5" fillId="2" borderId="3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left" vertical="center" wrapText="1"/>
    </xf>
    <xf numFmtId="49" fontId="5" fillId="2" borderId="4" xfId="49" applyNumberFormat="1" applyFont="1" applyFill="1" applyBorder="1" applyAlignment="1">
      <alignment horizontal="left" vertical="top" wrapText="1"/>
    </xf>
    <xf numFmtId="0" fontId="1" fillId="0" borderId="1" xfId="49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8"/>
  <sheetViews>
    <sheetView tabSelected="1" topLeftCell="A39" workbookViewId="0">
      <selection activeCell="O42" sqref="O42"/>
    </sheetView>
  </sheetViews>
  <sheetFormatPr defaultColWidth="9.14285714285714" defaultRowHeight="13.5"/>
  <cols>
    <col min="1" max="1" width="4.14285714285714" customWidth="1"/>
    <col min="2" max="2" width="13.1428571428571" style="1" customWidth="1"/>
    <col min="3" max="3" width="9.28571428571429" style="1" customWidth="1"/>
    <col min="4" max="4" width="33.7142857142857" style="2" customWidth="1"/>
    <col min="5" max="5" width="7.57142857142857" customWidth="1"/>
    <col min="6" max="6" width="1.83809523809524" customWidth="1"/>
    <col min="7" max="7" width="7.66666666666667" customWidth="1"/>
    <col min="8" max="8" width="6.85714285714286" customWidth="1"/>
    <col min="9" max="9" width="4.33333333333333" customWidth="1"/>
    <col min="10" max="10" width="13.4285714285714" style="3" customWidth="1"/>
    <col min="11" max="11" width="9.57142857142857"/>
  </cols>
  <sheetData>
    <row r="1" ht="12" spans="1:10">
      <c r="A1" s="4" t="s">
        <v>0</v>
      </c>
      <c r="B1" s="5"/>
      <c r="C1" s="5"/>
      <c r="D1" s="6"/>
      <c r="E1" s="4"/>
      <c r="F1" s="4"/>
      <c r="G1" s="4"/>
      <c r="H1" s="4"/>
      <c r="I1" s="4"/>
      <c r="J1" s="7"/>
    </row>
    <row r="2" ht="12" spans="1:10">
      <c r="A2" s="4"/>
      <c r="B2" s="5"/>
      <c r="C2" s="5"/>
      <c r="D2" s="6"/>
      <c r="E2" s="4"/>
      <c r="F2" s="4"/>
      <c r="G2" s="4"/>
      <c r="H2" s="4"/>
      <c r="I2" s="4"/>
      <c r="J2" s="7"/>
    </row>
    <row r="3" ht="25" customHeight="1" spans="1:10">
      <c r="A3" s="8" t="s">
        <v>1</v>
      </c>
      <c r="B3" s="8"/>
      <c r="C3" s="8"/>
      <c r="D3" s="9"/>
      <c r="E3" s="8"/>
      <c r="F3" s="8"/>
      <c r="G3" s="8"/>
      <c r="H3" s="8"/>
      <c r="I3" s="8"/>
      <c r="J3" s="10"/>
    </row>
    <row r="4" ht="12" spans="1:10">
      <c r="A4" s="11" t="s">
        <v>2</v>
      </c>
      <c r="B4" s="11" t="s">
        <v>3</v>
      </c>
      <c r="C4" s="11"/>
      <c r="D4" s="12" t="s">
        <v>4</v>
      </c>
      <c r="E4" s="11" t="s">
        <v>5</v>
      </c>
      <c r="F4" s="11" t="s">
        <v>6</v>
      </c>
      <c r="G4" s="11"/>
      <c r="H4" s="11" t="s">
        <v>7</v>
      </c>
      <c r="I4" s="11"/>
      <c r="J4" s="13"/>
    </row>
    <row r="5" ht="12" spans="1:10">
      <c r="A5" s="11"/>
      <c r="B5" s="11"/>
      <c r="C5" s="11"/>
      <c r="D5" s="12"/>
      <c r="E5" s="11"/>
      <c r="F5" s="11"/>
      <c r="G5" s="11"/>
      <c r="H5" s="11" t="s">
        <v>8</v>
      </c>
      <c r="I5" s="11"/>
      <c r="J5" s="13" t="s">
        <v>9</v>
      </c>
    </row>
    <row r="6" ht="12" spans="1:10">
      <c r="A6" s="11"/>
      <c r="B6" s="11"/>
      <c r="C6" s="11"/>
      <c r="D6" s="12"/>
      <c r="E6" s="11"/>
      <c r="F6" s="11"/>
      <c r="G6" s="11"/>
      <c r="H6" s="11"/>
      <c r="I6" s="11"/>
      <c r="J6" s="13"/>
    </row>
    <row r="7" ht="22" customHeight="1" spans="1:10">
      <c r="A7" s="14" t="s">
        <v>10</v>
      </c>
      <c r="B7" s="8"/>
      <c r="C7" s="8"/>
      <c r="D7" s="15"/>
      <c r="E7" s="14"/>
      <c r="F7" s="14"/>
      <c r="G7" s="14"/>
      <c r="H7" s="14"/>
      <c r="I7" s="14"/>
      <c r="J7" s="16"/>
    </row>
    <row r="8" ht="48" spans="1:10">
      <c r="A8" s="17">
        <v>1</v>
      </c>
      <c r="B8" s="8" t="s">
        <v>11</v>
      </c>
      <c r="C8" s="8"/>
      <c r="D8" s="18" t="s">
        <v>12</v>
      </c>
      <c r="E8" s="17" t="s">
        <v>13</v>
      </c>
      <c r="F8" s="17">
        <v>1</v>
      </c>
      <c r="G8" s="17"/>
      <c r="H8" s="17"/>
      <c r="I8" s="17"/>
      <c r="J8" s="19">
        <f>F8*H8</f>
        <v>0</v>
      </c>
    </row>
    <row r="9" ht="24" spans="1:10">
      <c r="A9" s="17">
        <v>2</v>
      </c>
      <c r="B9" s="8" t="s">
        <v>14</v>
      </c>
      <c r="C9" s="8"/>
      <c r="D9" s="18" t="s">
        <v>15</v>
      </c>
      <c r="E9" s="17" t="s">
        <v>16</v>
      </c>
      <c r="F9" s="17">
        <v>4.4</v>
      </c>
      <c r="G9" s="17"/>
      <c r="H9" s="17"/>
      <c r="I9" s="17"/>
      <c r="J9" s="19">
        <f>F9*H9</f>
        <v>0</v>
      </c>
    </row>
    <row r="10" ht="36" spans="1:10">
      <c r="A10" s="17">
        <v>3</v>
      </c>
      <c r="B10" s="8" t="s">
        <v>17</v>
      </c>
      <c r="C10" s="8"/>
      <c r="D10" s="18" t="s">
        <v>18</v>
      </c>
      <c r="E10" s="17" t="s">
        <v>16</v>
      </c>
      <c r="F10" s="17">
        <v>117</v>
      </c>
      <c r="G10" s="17"/>
      <c r="H10" s="17"/>
      <c r="I10" s="17"/>
      <c r="J10" s="19">
        <f>F10*H10</f>
        <v>0</v>
      </c>
    </row>
    <row r="11" spans="1:10">
      <c r="A11" s="17" t="s">
        <v>19</v>
      </c>
      <c r="B11" s="17"/>
      <c r="C11" s="17"/>
      <c r="D11" s="20"/>
      <c r="E11" s="17"/>
      <c r="F11" s="17"/>
      <c r="G11" s="17"/>
      <c r="H11" s="17"/>
      <c r="I11" s="17"/>
      <c r="J11" s="19">
        <f>SUM(J8:J10)</f>
        <v>0</v>
      </c>
    </row>
    <row r="12" spans="1:10">
      <c r="A12" s="8" t="s">
        <v>20</v>
      </c>
      <c r="B12" s="8"/>
      <c r="C12" s="8"/>
      <c r="D12" s="15"/>
      <c r="E12" s="8"/>
      <c r="F12" s="8"/>
      <c r="G12" s="8"/>
      <c r="H12" s="8"/>
      <c r="I12" s="8"/>
      <c r="J12" s="10"/>
    </row>
    <row r="13" ht="24" spans="1:10">
      <c r="A13" s="17">
        <v>1</v>
      </c>
      <c r="B13" s="21" t="s">
        <v>21</v>
      </c>
      <c r="C13" s="21"/>
      <c r="D13" s="18" t="s">
        <v>22</v>
      </c>
      <c r="E13" s="17" t="s">
        <v>16</v>
      </c>
      <c r="F13" s="17">
        <v>1822</v>
      </c>
      <c r="G13" s="17"/>
      <c r="H13" s="17"/>
      <c r="I13" s="17"/>
      <c r="J13" s="19">
        <f t="shared" ref="J13:J19" si="0">F13*H13</f>
        <v>0</v>
      </c>
    </row>
    <row r="14" ht="48" spans="1:10">
      <c r="A14" s="17">
        <v>2</v>
      </c>
      <c r="B14" s="8" t="s">
        <v>23</v>
      </c>
      <c r="C14" s="8"/>
      <c r="D14" s="18" t="s">
        <v>24</v>
      </c>
      <c r="E14" s="17" t="s">
        <v>16</v>
      </c>
      <c r="F14" s="17">
        <v>8.44</v>
      </c>
      <c r="G14" s="17"/>
      <c r="H14" s="17"/>
      <c r="I14" s="17"/>
      <c r="J14" s="19">
        <f t="shared" si="0"/>
        <v>0</v>
      </c>
    </row>
    <row r="15" ht="84" spans="1:10">
      <c r="A15" s="17">
        <v>3</v>
      </c>
      <c r="B15" s="8" t="s">
        <v>25</v>
      </c>
      <c r="C15" s="8"/>
      <c r="D15" s="18" t="s">
        <v>26</v>
      </c>
      <c r="E15" s="17" t="s">
        <v>16</v>
      </c>
      <c r="F15" s="17">
        <v>250</v>
      </c>
      <c r="G15" s="17"/>
      <c r="H15" s="17"/>
      <c r="I15" s="17"/>
      <c r="J15" s="19">
        <f t="shared" si="0"/>
        <v>0</v>
      </c>
    </row>
    <row r="16" ht="36" spans="1:10">
      <c r="A16" s="17">
        <v>4</v>
      </c>
      <c r="B16" s="22" t="s">
        <v>27</v>
      </c>
      <c r="C16" s="23"/>
      <c r="D16" s="18" t="s">
        <v>28</v>
      </c>
      <c r="E16" s="17" t="s">
        <v>16</v>
      </c>
      <c r="F16" s="17">
        <v>10</v>
      </c>
      <c r="G16" s="17"/>
      <c r="H16" s="17"/>
      <c r="I16" s="17"/>
      <c r="J16" s="19">
        <f t="shared" si="0"/>
        <v>0</v>
      </c>
    </row>
    <row r="17" ht="24" spans="1:10">
      <c r="A17" s="17">
        <v>5</v>
      </c>
      <c r="B17" s="8" t="s">
        <v>29</v>
      </c>
      <c r="C17" s="8"/>
      <c r="D17" s="18" t="s">
        <v>30</v>
      </c>
      <c r="E17" s="17" t="s">
        <v>16</v>
      </c>
      <c r="F17" s="17">
        <v>8</v>
      </c>
      <c r="G17" s="17"/>
      <c r="H17" s="17"/>
      <c r="I17" s="17"/>
      <c r="J17" s="19">
        <f t="shared" si="0"/>
        <v>0</v>
      </c>
    </row>
    <row r="18" ht="60" spans="1:10">
      <c r="A18" s="17">
        <v>6</v>
      </c>
      <c r="B18" s="8" t="s">
        <v>31</v>
      </c>
      <c r="C18" s="8"/>
      <c r="D18" s="18" t="s">
        <v>32</v>
      </c>
      <c r="E18" s="17" t="s">
        <v>16</v>
      </c>
      <c r="F18" s="17">
        <v>56.3</v>
      </c>
      <c r="G18" s="17"/>
      <c r="H18" s="17"/>
      <c r="I18" s="17"/>
      <c r="J18" s="19">
        <f t="shared" si="0"/>
        <v>0</v>
      </c>
    </row>
    <row r="19" ht="48" spans="1:10">
      <c r="A19" s="17">
        <v>7</v>
      </c>
      <c r="B19" s="8" t="s">
        <v>33</v>
      </c>
      <c r="C19" s="8"/>
      <c r="D19" s="18" t="s">
        <v>34</v>
      </c>
      <c r="E19" s="17" t="s">
        <v>13</v>
      </c>
      <c r="F19" s="17">
        <v>1</v>
      </c>
      <c r="G19" s="17"/>
      <c r="H19" s="17"/>
      <c r="I19" s="17"/>
      <c r="J19" s="19">
        <f t="shared" si="0"/>
        <v>0</v>
      </c>
    </row>
    <row r="20" spans="1:10">
      <c r="A20" s="17" t="s">
        <v>35</v>
      </c>
      <c r="B20" s="17"/>
      <c r="C20" s="17"/>
      <c r="D20" s="18"/>
      <c r="E20" s="17"/>
      <c r="F20" s="17"/>
      <c r="G20" s="17"/>
      <c r="H20" s="17"/>
      <c r="I20" s="17"/>
      <c r="J20" s="19">
        <f>SUM(J13:J19)</f>
        <v>0</v>
      </c>
    </row>
    <row r="21" spans="1:10">
      <c r="A21" s="8" t="s">
        <v>36</v>
      </c>
      <c r="B21" s="8"/>
      <c r="C21" s="8"/>
      <c r="D21" s="24"/>
      <c r="E21" s="8"/>
      <c r="F21" s="8"/>
      <c r="G21" s="8"/>
      <c r="H21" s="8"/>
      <c r="I21" s="8"/>
      <c r="J21" s="8"/>
    </row>
    <row r="22" spans="1:10">
      <c r="A22" s="17">
        <v>1</v>
      </c>
      <c r="B22" s="8" t="s">
        <v>37</v>
      </c>
      <c r="C22" s="8"/>
      <c r="D22" s="18" t="s">
        <v>38</v>
      </c>
      <c r="E22" s="17" t="s">
        <v>39</v>
      </c>
      <c r="F22" s="17">
        <v>8</v>
      </c>
      <c r="G22" s="17"/>
      <c r="H22" s="17"/>
      <c r="I22" s="17"/>
      <c r="J22" s="19">
        <f>F22*H22</f>
        <v>0</v>
      </c>
    </row>
    <row r="23" spans="1:10">
      <c r="A23" s="17">
        <v>2</v>
      </c>
      <c r="B23" s="8" t="s">
        <v>40</v>
      </c>
      <c r="C23" s="8"/>
      <c r="D23" s="18" t="s">
        <v>41</v>
      </c>
      <c r="E23" s="17" t="s">
        <v>13</v>
      </c>
      <c r="F23" s="17">
        <v>1</v>
      </c>
      <c r="G23" s="17"/>
      <c r="H23" s="17"/>
      <c r="I23" s="17"/>
      <c r="J23" s="19">
        <f>F23*H23</f>
        <v>0</v>
      </c>
    </row>
    <row r="24" spans="1:10">
      <c r="A24" s="17" t="s">
        <v>42</v>
      </c>
      <c r="B24" s="17"/>
      <c r="C24" s="17"/>
      <c r="D24" s="18"/>
      <c r="E24" s="17"/>
      <c r="F24" s="17"/>
      <c r="G24" s="17"/>
      <c r="H24" s="17"/>
      <c r="I24" s="17"/>
      <c r="J24" s="19">
        <f>SUM(J22:J23)</f>
        <v>0</v>
      </c>
    </row>
    <row r="25" spans="1:10">
      <c r="A25" s="17" t="s">
        <v>43</v>
      </c>
      <c r="B25" s="17"/>
      <c r="C25" s="17"/>
      <c r="D25" s="9"/>
      <c r="E25" s="17"/>
      <c r="F25" s="17"/>
      <c r="G25" s="17"/>
      <c r="H25" s="17"/>
      <c r="I25" s="17"/>
      <c r="J25" s="17"/>
    </row>
    <row r="26" spans="1:10">
      <c r="A26" s="17">
        <v>1</v>
      </c>
      <c r="B26" s="8" t="s">
        <v>44</v>
      </c>
      <c r="C26" s="8"/>
      <c r="D26" s="18" t="s">
        <v>45</v>
      </c>
      <c r="E26" s="17" t="s">
        <v>39</v>
      </c>
      <c r="F26" s="17">
        <v>1</v>
      </c>
      <c r="G26" s="17"/>
      <c r="H26" s="17"/>
      <c r="I26" s="17"/>
      <c r="J26" s="19">
        <f>F26*H26</f>
        <v>0</v>
      </c>
    </row>
    <row r="27" spans="1:10">
      <c r="A27" s="17" t="s">
        <v>46</v>
      </c>
      <c r="B27" s="17"/>
      <c r="C27" s="17"/>
      <c r="D27" s="18"/>
      <c r="E27" s="17"/>
      <c r="F27" s="17"/>
      <c r="G27" s="17"/>
      <c r="H27" s="17"/>
      <c r="I27" s="17"/>
      <c r="J27" s="19">
        <f>SUM(J26:J26)</f>
        <v>0</v>
      </c>
    </row>
    <row r="28" spans="1:10">
      <c r="A28" s="25" t="s">
        <v>47</v>
      </c>
      <c r="B28" s="26"/>
      <c r="C28" s="26"/>
      <c r="D28" s="27"/>
      <c r="E28" s="26"/>
      <c r="F28" s="26"/>
      <c r="G28" s="26"/>
      <c r="H28" s="26"/>
      <c r="I28" s="26"/>
      <c r="J28" s="28"/>
    </row>
    <row r="29" ht="24" spans="1:10">
      <c r="A29" s="17">
        <v>1</v>
      </c>
      <c r="B29" s="8" t="s">
        <v>48</v>
      </c>
      <c r="C29" s="8"/>
      <c r="D29" s="18" t="s">
        <v>49</v>
      </c>
      <c r="E29" s="29" t="s">
        <v>50</v>
      </c>
      <c r="F29" s="29">
        <v>2</v>
      </c>
      <c r="G29" s="29"/>
      <c r="H29" s="17"/>
      <c r="I29" s="17"/>
      <c r="J29" s="19">
        <f>F29*H29</f>
        <v>0</v>
      </c>
    </row>
    <row r="30" ht="24" spans="1:10">
      <c r="A30" s="17">
        <v>2</v>
      </c>
      <c r="B30" s="8" t="s">
        <v>51</v>
      </c>
      <c r="C30" s="8"/>
      <c r="D30" s="18" t="s">
        <v>52</v>
      </c>
      <c r="E30" s="29" t="s">
        <v>53</v>
      </c>
      <c r="F30" s="29">
        <v>400</v>
      </c>
      <c r="G30" s="29"/>
      <c r="H30" s="17"/>
      <c r="I30" s="17"/>
      <c r="J30" s="19">
        <f>F30*H30</f>
        <v>0</v>
      </c>
    </row>
    <row r="31" ht="48" spans="1:10">
      <c r="A31" s="17">
        <v>3</v>
      </c>
      <c r="B31" s="8" t="s">
        <v>54</v>
      </c>
      <c r="C31" s="8"/>
      <c r="D31" s="18" t="s">
        <v>55</v>
      </c>
      <c r="E31" s="29" t="s">
        <v>53</v>
      </c>
      <c r="F31" s="29">
        <v>80</v>
      </c>
      <c r="G31" s="29"/>
      <c r="H31" s="17"/>
      <c r="I31" s="17"/>
      <c r="J31" s="19">
        <f>F31*H31</f>
        <v>0</v>
      </c>
    </row>
    <row r="32" spans="1:10">
      <c r="A32" s="17" t="s">
        <v>56</v>
      </c>
      <c r="B32" s="17"/>
      <c r="C32" s="17"/>
      <c r="D32" s="9"/>
      <c r="E32" s="17"/>
      <c r="F32" s="17"/>
      <c r="G32" s="17"/>
      <c r="H32" s="17"/>
      <c r="I32" s="17"/>
      <c r="J32" s="19">
        <f>SUM(J28:J31)</f>
        <v>0</v>
      </c>
    </row>
    <row r="33" spans="1:10">
      <c r="A33" s="22" t="s">
        <v>57</v>
      </c>
      <c r="B33" s="30"/>
      <c r="C33" s="30"/>
      <c r="D33" s="31"/>
      <c r="E33" s="30"/>
      <c r="F33" s="30"/>
      <c r="G33" s="30"/>
      <c r="H33" s="30"/>
      <c r="I33" s="30"/>
      <c r="J33" s="23"/>
    </row>
    <row r="34" spans="1:10">
      <c r="A34" s="17">
        <v>1</v>
      </c>
      <c r="B34" s="8" t="s">
        <v>58</v>
      </c>
      <c r="C34" s="8"/>
      <c r="D34" s="18" t="s">
        <v>59</v>
      </c>
      <c r="E34" s="29" t="s">
        <v>13</v>
      </c>
      <c r="F34" s="29">
        <v>1</v>
      </c>
      <c r="G34" s="29"/>
      <c r="H34" s="25"/>
      <c r="I34" s="28"/>
      <c r="J34" s="19">
        <f>H34*F34</f>
        <v>0</v>
      </c>
    </row>
    <row r="35" spans="1:10">
      <c r="A35" s="17" t="s">
        <v>60</v>
      </c>
      <c r="B35" s="17"/>
      <c r="C35" s="17"/>
      <c r="D35" s="18"/>
      <c r="E35" s="17"/>
      <c r="F35" s="17"/>
      <c r="G35" s="17"/>
      <c r="H35" s="17"/>
      <c r="I35" s="17"/>
      <c r="J35" s="19">
        <f>SUM(J34:J34)</f>
        <v>0</v>
      </c>
    </row>
    <row r="36" spans="1:10">
      <c r="A36" s="8" t="s">
        <v>61</v>
      </c>
      <c r="B36" s="8"/>
      <c r="C36" s="8"/>
      <c r="D36" s="15"/>
      <c r="E36" s="8"/>
      <c r="F36" s="8"/>
      <c r="G36" s="8"/>
      <c r="H36" s="8"/>
      <c r="I36" s="8"/>
      <c r="J36" s="10"/>
    </row>
    <row r="37" ht="24" spans="1:10">
      <c r="A37" s="17">
        <v>1</v>
      </c>
      <c r="B37" s="8" t="s">
        <v>62</v>
      </c>
      <c r="C37" s="8"/>
      <c r="D37" s="18" t="s">
        <v>63</v>
      </c>
      <c r="E37" s="17" t="s">
        <v>39</v>
      </c>
      <c r="F37" s="17">
        <v>1</v>
      </c>
      <c r="G37" s="17"/>
      <c r="H37" s="17"/>
      <c r="I37" s="17"/>
      <c r="J37" s="19">
        <f>F37*H37</f>
        <v>0</v>
      </c>
    </row>
    <row r="38" ht="348" spans="1:10">
      <c r="A38" s="17">
        <v>2</v>
      </c>
      <c r="B38" s="8" t="s">
        <v>64</v>
      </c>
      <c r="C38" s="8"/>
      <c r="D38" s="18" t="s">
        <v>65</v>
      </c>
      <c r="E38" s="17" t="s">
        <v>39</v>
      </c>
      <c r="F38" s="17">
        <v>3</v>
      </c>
      <c r="G38" s="17"/>
      <c r="H38" s="17"/>
      <c r="I38" s="17"/>
      <c r="J38" s="19">
        <f>F38*H38</f>
        <v>0</v>
      </c>
    </row>
    <row r="39" ht="264" spans="1:10">
      <c r="A39" s="17">
        <v>3</v>
      </c>
      <c r="B39" s="32" t="s">
        <v>66</v>
      </c>
      <c r="C39" s="32"/>
      <c r="D39" s="18" t="s">
        <v>67</v>
      </c>
      <c r="E39" s="17" t="s">
        <v>39</v>
      </c>
      <c r="F39" s="17">
        <v>4</v>
      </c>
      <c r="G39" s="17"/>
      <c r="H39" s="17"/>
      <c r="I39" s="17"/>
      <c r="J39" s="19">
        <f>F39*H39</f>
        <v>0</v>
      </c>
    </row>
    <row r="40" spans="1:10">
      <c r="A40" s="17" t="s">
        <v>68</v>
      </c>
      <c r="B40" s="17"/>
      <c r="C40" s="17"/>
      <c r="D40" s="9"/>
      <c r="E40" s="17"/>
      <c r="F40" s="17"/>
      <c r="G40" s="17"/>
      <c r="H40" s="17"/>
      <c r="I40" s="17"/>
      <c r="J40" s="19">
        <f>SUM(J37:J39)</f>
        <v>0</v>
      </c>
    </row>
    <row r="41" spans="1:10">
      <c r="A41" s="17" t="s">
        <v>69</v>
      </c>
      <c r="B41" s="17"/>
      <c r="C41" s="17"/>
      <c r="D41" s="9"/>
      <c r="E41" s="17"/>
      <c r="F41" s="17"/>
      <c r="G41" s="17"/>
      <c r="H41" s="17"/>
      <c r="I41" s="17"/>
      <c r="J41" s="19">
        <f>J40+J20+J24+J35+J32+J27+J11</f>
        <v>0</v>
      </c>
    </row>
    <row r="42" spans="1:10">
      <c r="A42" s="17" t="s">
        <v>70</v>
      </c>
      <c r="B42" s="17"/>
      <c r="C42" s="17"/>
      <c r="D42" s="9"/>
      <c r="E42" s="17"/>
      <c r="F42" s="17"/>
      <c r="G42" s="17"/>
      <c r="H42" s="17"/>
      <c r="I42" s="17"/>
      <c r="J42" s="19">
        <f>J41*0.09</f>
        <v>0</v>
      </c>
    </row>
    <row r="43" spans="1:10">
      <c r="A43" s="17" t="s">
        <v>71</v>
      </c>
      <c r="B43" s="17"/>
      <c r="C43" s="17"/>
      <c r="D43" s="9"/>
      <c r="E43" s="17"/>
      <c r="F43" s="17"/>
      <c r="G43" s="17"/>
      <c r="H43" s="17"/>
      <c r="I43" s="17"/>
      <c r="J43" s="19">
        <f>J41+J42</f>
        <v>0</v>
      </c>
    </row>
    <row r="44" ht="28" customHeight="1" spans="1:10">
      <c r="A44" s="8" t="s">
        <v>72</v>
      </c>
      <c r="B44" s="8"/>
      <c r="C44" s="8"/>
      <c r="D44" s="9"/>
      <c r="E44" s="8"/>
      <c r="F44" s="8"/>
      <c r="G44" s="8"/>
      <c r="H44" s="8"/>
      <c r="I44" s="8"/>
      <c r="J44" s="10"/>
    </row>
    <row r="45" ht="12" spans="1:10">
      <c r="A45" s="11" t="s">
        <v>2</v>
      </c>
      <c r="B45" s="11" t="s">
        <v>3</v>
      </c>
      <c r="C45" s="11"/>
      <c r="D45" s="12" t="s">
        <v>4</v>
      </c>
      <c r="E45" s="11" t="s">
        <v>5</v>
      </c>
      <c r="F45" s="11" t="s">
        <v>6</v>
      </c>
      <c r="G45" s="11"/>
      <c r="H45" s="11" t="s">
        <v>7</v>
      </c>
      <c r="I45" s="11"/>
      <c r="J45" s="13"/>
    </row>
    <row r="46" ht="11" customHeight="1" spans="1:10">
      <c r="A46" s="11"/>
      <c r="B46" s="11"/>
      <c r="C46" s="11"/>
      <c r="D46" s="12"/>
      <c r="E46" s="11"/>
      <c r="F46" s="11"/>
      <c r="G46" s="11"/>
      <c r="H46" s="11" t="s">
        <v>8</v>
      </c>
      <c r="I46" s="11"/>
      <c r="J46" s="13" t="s">
        <v>9</v>
      </c>
    </row>
    <row r="47" ht="12" spans="1:10">
      <c r="A47" s="11"/>
      <c r="B47" s="11"/>
      <c r="C47" s="11"/>
      <c r="D47" s="12"/>
      <c r="E47" s="11"/>
      <c r="F47" s="11"/>
      <c r="G47" s="11"/>
      <c r="H47" s="11"/>
      <c r="I47" s="11"/>
      <c r="J47" s="13"/>
    </row>
    <row r="48" spans="1:10">
      <c r="A48" s="17" t="s">
        <v>10</v>
      </c>
      <c r="B48" s="17"/>
      <c r="C48" s="17"/>
      <c r="D48" s="9"/>
      <c r="E48" s="17"/>
      <c r="F48" s="17"/>
      <c r="G48" s="17"/>
      <c r="H48" s="17"/>
      <c r="I48" s="17"/>
      <c r="J48" s="19"/>
    </row>
    <row r="49" spans="1:10">
      <c r="A49" s="17">
        <v>1</v>
      </c>
      <c r="B49" s="8" t="s">
        <v>73</v>
      </c>
      <c r="C49" s="8"/>
      <c r="D49" s="18" t="s">
        <v>74</v>
      </c>
      <c r="E49" s="17" t="s">
        <v>13</v>
      </c>
      <c r="F49" s="17">
        <v>1</v>
      </c>
      <c r="G49" s="17"/>
      <c r="H49" s="17"/>
      <c r="I49" s="17"/>
      <c r="J49" s="19">
        <f t="shared" ref="J49:J52" si="1">F49*H49</f>
        <v>0</v>
      </c>
    </row>
    <row r="50" ht="24" spans="1:10">
      <c r="A50" s="17">
        <v>2</v>
      </c>
      <c r="B50" s="8" t="s">
        <v>14</v>
      </c>
      <c r="C50" s="8"/>
      <c r="D50" s="18" t="s">
        <v>75</v>
      </c>
      <c r="E50" s="17" t="s">
        <v>13</v>
      </c>
      <c r="F50" s="17">
        <v>1</v>
      </c>
      <c r="G50" s="17"/>
      <c r="H50" s="17"/>
      <c r="I50" s="17"/>
      <c r="J50" s="19">
        <f t="shared" si="1"/>
        <v>0</v>
      </c>
    </row>
    <row r="51" ht="36" spans="1:10">
      <c r="A51" s="17">
        <v>3</v>
      </c>
      <c r="B51" s="8" t="s">
        <v>17</v>
      </c>
      <c r="C51" s="8"/>
      <c r="D51" s="18" t="s">
        <v>18</v>
      </c>
      <c r="E51" s="17" t="s">
        <v>16</v>
      </c>
      <c r="F51" s="17">
        <v>8</v>
      </c>
      <c r="G51" s="17"/>
      <c r="H51" s="17"/>
      <c r="I51" s="17"/>
      <c r="J51" s="19">
        <f t="shared" si="1"/>
        <v>0</v>
      </c>
    </row>
    <row r="52" ht="24" spans="1:10">
      <c r="A52" s="17">
        <v>3</v>
      </c>
      <c r="B52" s="8" t="s">
        <v>76</v>
      </c>
      <c r="C52" s="8"/>
      <c r="D52" s="18" t="s">
        <v>77</v>
      </c>
      <c r="E52" s="17" t="s">
        <v>39</v>
      </c>
      <c r="F52" s="17">
        <v>15</v>
      </c>
      <c r="G52" s="17"/>
      <c r="H52" s="17"/>
      <c r="I52" s="17"/>
      <c r="J52" s="19">
        <f t="shared" si="1"/>
        <v>0</v>
      </c>
    </row>
    <row r="53" spans="1:10">
      <c r="A53" s="17" t="s">
        <v>19</v>
      </c>
      <c r="B53" s="17"/>
      <c r="C53" s="17"/>
      <c r="D53" s="18"/>
      <c r="E53" s="17"/>
      <c r="F53" s="17"/>
      <c r="G53" s="17"/>
      <c r="H53" s="17"/>
      <c r="I53" s="17"/>
      <c r="J53" s="19">
        <f>SUM(J49:J52)</f>
        <v>0</v>
      </c>
    </row>
    <row r="54" spans="1:10">
      <c r="A54" s="8" t="s">
        <v>20</v>
      </c>
      <c r="B54" s="8"/>
      <c r="C54" s="8"/>
      <c r="D54" s="15"/>
      <c r="E54" s="8"/>
      <c r="F54" s="8"/>
      <c r="G54" s="8"/>
      <c r="H54" s="8"/>
      <c r="I54" s="8"/>
      <c r="J54" s="10"/>
    </row>
    <row r="55" ht="24" spans="1:10">
      <c r="A55" s="17">
        <v>1</v>
      </c>
      <c r="B55" s="21" t="s">
        <v>21</v>
      </c>
      <c r="C55" s="21"/>
      <c r="D55" s="18" t="s">
        <v>22</v>
      </c>
      <c r="E55" s="17" t="s">
        <v>16</v>
      </c>
      <c r="F55" s="17">
        <v>2071</v>
      </c>
      <c r="G55" s="17"/>
      <c r="H55" s="17"/>
      <c r="I55" s="17"/>
      <c r="J55" s="19">
        <f t="shared" ref="J55:J63" si="2">F55*H55</f>
        <v>0</v>
      </c>
    </row>
    <row r="56" ht="36" spans="1:10">
      <c r="A56" s="17">
        <v>2</v>
      </c>
      <c r="B56" s="8" t="s">
        <v>23</v>
      </c>
      <c r="C56" s="8"/>
      <c r="D56" s="18" t="s">
        <v>78</v>
      </c>
      <c r="E56" s="17" t="s">
        <v>16</v>
      </c>
      <c r="F56" s="17">
        <v>12</v>
      </c>
      <c r="G56" s="17"/>
      <c r="H56" s="17"/>
      <c r="I56" s="17"/>
      <c r="J56" s="19">
        <f t="shared" si="2"/>
        <v>0</v>
      </c>
    </row>
    <row r="57" ht="36" spans="1:10">
      <c r="A57" s="17">
        <v>3</v>
      </c>
      <c r="B57" s="8" t="s">
        <v>79</v>
      </c>
      <c r="C57" s="8"/>
      <c r="D57" s="18" t="s">
        <v>80</v>
      </c>
      <c r="E57" s="17" t="s">
        <v>16</v>
      </c>
      <c r="F57" s="17">
        <v>12</v>
      </c>
      <c r="G57" s="17"/>
      <c r="H57" s="17"/>
      <c r="I57" s="17"/>
      <c r="J57" s="19">
        <f t="shared" si="2"/>
        <v>0</v>
      </c>
    </row>
    <row r="58" ht="36" spans="1:10">
      <c r="A58" s="17">
        <v>4</v>
      </c>
      <c r="B58" s="22" t="s">
        <v>27</v>
      </c>
      <c r="C58" s="23"/>
      <c r="D58" s="18" t="s">
        <v>28</v>
      </c>
      <c r="E58" s="17" t="s">
        <v>16</v>
      </c>
      <c r="F58" s="17">
        <v>20</v>
      </c>
      <c r="G58" s="17"/>
      <c r="H58" s="17"/>
      <c r="I58" s="17"/>
      <c r="J58" s="19">
        <f t="shared" si="2"/>
        <v>0</v>
      </c>
    </row>
    <row r="59" ht="24" spans="1:10">
      <c r="A59" s="17">
        <v>5</v>
      </c>
      <c r="B59" s="22" t="s">
        <v>81</v>
      </c>
      <c r="C59" s="23"/>
      <c r="D59" s="18" t="s">
        <v>82</v>
      </c>
      <c r="E59" s="17" t="s">
        <v>13</v>
      </c>
      <c r="F59" s="17">
        <v>1</v>
      </c>
      <c r="G59" s="17"/>
      <c r="H59" s="17"/>
      <c r="I59" s="17"/>
      <c r="J59" s="19">
        <f t="shared" si="2"/>
        <v>0</v>
      </c>
    </row>
    <row r="60" ht="60" spans="1:10">
      <c r="A60" s="17">
        <v>6</v>
      </c>
      <c r="B60" s="8" t="s">
        <v>31</v>
      </c>
      <c r="C60" s="8"/>
      <c r="D60" s="18" t="s">
        <v>32</v>
      </c>
      <c r="E60" s="17" t="s">
        <v>16</v>
      </c>
      <c r="F60" s="17">
        <v>33.86</v>
      </c>
      <c r="G60" s="17"/>
      <c r="H60" s="17"/>
      <c r="I60" s="17"/>
      <c r="J60" s="19">
        <f t="shared" si="2"/>
        <v>0</v>
      </c>
    </row>
    <row r="61" ht="24" spans="1:10">
      <c r="A61" s="17">
        <v>7</v>
      </c>
      <c r="B61" s="8" t="s">
        <v>29</v>
      </c>
      <c r="C61" s="8"/>
      <c r="D61" s="18" t="s">
        <v>30</v>
      </c>
      <c r="E61" s="17" t="s">
        <v>16</v>
      </c>
      <c r="F61" s="17">
        <v>8</v>
      </c>
      <c r="G61" s="17"/>
      <c r="H61" s="17"/>
      <c r="I61" s="17"/>
      <c r="J61" s="19">
        <f t="shared" si="2"/>
        <v>0</v>
      </c>
    </row>
    <row r="62" spans="1:10">
      <c r="A62" s="17">
        <v>8</v>
      </c>
      <c r="B62" s="8" t="s">
        <v>83</v>
      </c>
      <c r="C62" s="8"/>
      <c r="D62" s="18" t="s">
        <v>84</v>
      </c>
      <c r="E62" s="17" t="s">
        <v>16</v>
      </c>
      <c r="F62" s="17">
        <v>5</v>
      </c>
      <c r="G62" s="17"/>
      <c r="H62" s="17"/>
      <c r="I62" s="17"/>
      <c r="J62" s="19">
        <f t="shared" si="2"/>
        <v>0</v>
      </c>
    </row>
    <row r="63" ht="36" spans="1:10">
      <c r="A63" s="17">
        <v>9</v>
      </c>
      <c r="B63" s="8" t="s">
        <v>33</v>
      </c>
      <c r="C63" s="8"/>
      <c r="D63" s="18" t="s">
        <v>85</v>
      </c>
      <c r="E63" s="17" t="s">
        <v>13</v>
      </c>
      <c r="F63" s="17">
        <v>1</v>
      </c>
      <c r="G63" s="17"/>
      <c r="H63" s="17"/>
      <c r="I63" s="17"/>
      <c r="J63" s="19">
        <f t="shared" si="2"/>
        <v>0</v>
      </c>
    </row>
    <row r="64" spans="1:10">
      <c r="A64" s="17" t="s">
        <v>35</v>
      </c>
      <c r="B64" s="17"/>
      <c r="C64" s="17"/>
      <c r="D64" s="18"/>
      <c r="E64" s="17"/>
      <c r="F64" s="17"/>
      <c r="G64" s="17"/>
      <c r="H64" s="17"/>
      <c r="I64" s="17"/>
      <c r="J64" s="19">
        <f>SUM(J55:J60)</f>
        <v>0</v>
      </c>
    </row>
    <row r="65" ht="12" spans="1:10">
      <c r="A65" s="14" t="s">
        <v>43</v>
      </c>
      <c r="B65" s="8"/>
      <c r="C65" s="8"/>
      <c r="D65" s="15"/>
      <c r="E65" s="14"/>
      <c r="F65" s="14"/>
      <c r="G65" s="14"/>
      <c r="H65" s="14"/>
      <c r="I65" s="14"/>
      <c r="J65" s="14"/>
    </row>
    <row r="66" ht="24" spans="1:10">
      <c r="A66" s="17">
        <v>1</v>
      </c>
      <c r="B66" s="8" t="s">
        <v>86</v>
      </c>
      <c r="C66" s="8"/>
      <c r="D66" s="18" t="s">
        <v>87</v>
      </c>
      <c r="E66" s="17" t="s">
        <v>13</v>
      </c>
      <c r="F66" s="17">
        <v>1</v>
      </c>
      <c r="G66" s="17"/>
      <c r="H66" s="17"/>
      <c r="I66" s="17"/>
      <c r="J66" s="19">
        <f t="shared" ref="J66:J71" si="3">F66*H66</f>
        <v>0</v>
      </c>
    </row>
    <row r="67" spans="1:10">
      <c r="A67" s="17" t="s">
        <v>46</v>
      </c>
      <c r="B67" s="17"/>
      <c r="C67" s="17"/>
      <c r="D67" s="18"/>
      <c r="E67" s="17"/>
      <c r="F67" s="17"/>
      <c r="G67" s="17"/>
      <c r="H67" s="17"/>
      <c r="I67" s="17"/>
      <c r="J67" s="19">
        <f>SUM(J66)</f>
        <v>0</v>
      </c>
    </row>
    <row r="68" spans="1:10">
      <c r="A68" s="17" t="s">
        <v>88</v>
      </c>
      <c r="B68" s="17"/>
      <c r="C68" s="17"/>
      <c r="D68" s="18"/>
      <c r="E68" s="17"/>
      <c r="F68" s="17"/>
      <c r="G68" s="17"/>
      <c r="H68" s="17"/>
      <c r="I68" s="17"/>
      <c r="J68" s="19"/>
    </row>
    <row r="69" spans="1:10">
      <c r="A69" s="17">
        <v>1</v>
      </c>
      <c r="B69" s="8" t="s">
        <v>89</v>
      </c>
      <c r="C69" s="8"/>
      <c r="D69" s="18" t="s">
        <v>90</v>
      </c>
      <c r="E69" s="17" t="s">
        <v>39</v>
      </c>
      <c r="F69" s="17">
        <v>15</v>
      </c>
      <c r="G69" s="17"/>
      <c r="H69" s="17"/>
      <c r="I69" s="17"/>
      <c r="J69" s="19">
        <f t="shared" si="3"/>
        <v>0</v>
      </c>
    </row>
    <row r="70" spans="1:10">
      <c r="A70" s="17">
        <v>2</v>
      </c>
      <c r="B70" s="8" t="s">
        <v>91</v>
      </c>
      <c r="C70" s="8"/>
      <c r="D70" s="18" t="s">
        <v>92</v>
      </c>
      <c r="E70" s="17" t="s">
        <v>93</v>
      </c>
      <c r="F70" s="17">
        <v>20</v>
      </c>
      <c r="G70" s="17"/>
      <c r="H70" s="17"/>
      <c r="I70" s="17"/>
      <c r="J70" s="19">
        <f t="shared" si="3"/>
        <v>0</v>
      </c>
    </row>
    <row r="71" spans="1:10">
      <c r="A71" s="17">
        <v>3</v>
      </c>
      <c r="B71" s="8" t="s">
        <v>62</v>
      </c>
      <c r="C71" s="8"/>
      <c r="D71" s="18" t="s">
        <v>94</v>
      </c>
      <c r="E71" s="17" t="s">
        <v>39</v>
      </c>
      <c r="F71" s="17">
        <v>1</v>
      </c>
      <c r="G71" s="17"/>
      <c r="H71" s="17"/>
      <c r="I71" s="17"/>
      <c r="J71" s="19">
        <f t="shared" si="3"/>
        <v>0</v>
      </c>
    </row>
    <row r="72" spans="1:10">
      <c r="A72" s="17" t="s">
        <v>95</v>
      </c>
      <c r="B72" s="17"/>
      <c r="C72" s="17"/>
      <c r="D72" s="9"/>
      <c r="E72" s="17"/>
      <c r="F72" s="17"/>
      <c r="G72" s="17"/>
      <c r="H72" s="17"/>
      <c r="I72" s="17"/>
      <c r="J72" s="19">
        <f>SUM(J69:J70)</f>
        <v>0</v>
      </c>
    </row>
    <row r="73" spans="1:10">
      <c r="A73" s="17" t="s">
        <v>69</v>
      </c>
      <c r="B73" s="17"/>
      <c r="C73" s="17"/>
      <c r="D73" s="9"/>
      <c r="E73" s="17"/>
      <c r="F73" s="17"/>
      <c r="G73" s="17"/>
      <c r="H73" s="17"/>
      <c r="I73" s="17"/>
      <c r="J73" s="19">
        <f>J72+J64+J67+J53</f>
        <v>0</v>
      </c>
    </row>
    <row r="74" spans="1:10">
      <c r="A74" s="17" t="s">
        <v>70</v>
      </c>
      <c r="B74" s="17"/>
      <c r="C74" s="17"/>
      <c r="D74" s="9"/>
      <c r="E74" s="17"/>
      <c r="F74" s="17"/>
      <c r="G74" s="17"/>
      <c r="H74" s="17"/>
      <c r="I74" s="17"/>
      <c r="J74" s="19">
        <f>J73*0.09</f>
        <v>0</v>
      </c>
    </row>
    <row r="75" spans="1:10">
      <c r="A75" s="17" t="s">
        <v>71</v>
      </c>
      <c r="B75" s="17"/>
      <c r="C75" s="17"/>
      <c r="D75" s="9"/>
      <c r="E75" s="17"/>
      <c r="F75" s="17"/>
      <c r="G75" s="17"/>
      <c r="H75" s="17"/>
      <c r="I75" s="17"/>
      <c r="J75" s="19">
        <f>J73+J74</f>
        <v>0</v>
      </c>
    </row>
    <row r="76" spans="1:10">
      <c r="A76" s="17">
        <v>1</v>
      </c>
      <c r="B76" s="26" t="s">
        <v>96</v>
      </c>
      <c r="C76" s="26"/>
      <c r="D76" s="26"/>
      <c r="E76" s="17" t="s">
        <v>13</v>
      </c>
      <c r="F76" s="17">
        <v>1</v>
      </c>
      <c r="G76" s="17"/>
      <c r="H76" s="17">
        <v>9000</v>
      </c>
      <c r="I76" s="17"/>
      <c r="J76" s="19">
        <f>F76*H76</f>
        <v>9000</v>
      </c>
    </row>
    <row r="77" spans="1:10">
      <c r="A77" s="25" t="s">
        <v>97</v>
      </c>
      <c r="B77" s="26"/>
      <c r="C77" s="26"/>
      <c r="D77" s="26"/>
      <c r="E77" s="26"/>
      <c r="F77" s="26"/>
      <c r="G77" s="26"/>
      <c r="H77" s="26"/>
      <c r="I77" s="28"/>
      <c r="J77" s="19">
        <f>J75+J43+J76</f>
        <v>9000</v>
      </c>
    </row>
    <row r="78" ht="12" spans="1:10">
      <c r="A78" s="33" t="s">
        <v>98</v>
      </c>
      <c r="B78" s="34"/>
      <c r="C78" s="34"/>
      <c r="D78" s="35"/>
      <c r="E78" s="33"/>
      <c r="F78" s="33"/>
      <c r="G78" s="33"/>
      <c r="H78" s="33"/>
      <c r="I78" s="33"/>
      <c r="J78" s="33"/>
    </row>
  </sheetData>
  <mergeCells count="163">
    <mergeCell ref="A3:J3"/>
    <mergeCell ref="H4:J4"/>
    <mergeCell ref="A7:J7"/>
    <mergeCell ref="B8:C8"/>
    <mergeCell ref="F8:G8"/>
    <mergeCell ref="H8:I8"/>
    <mergeCell ref="B9:C9"/>
    <mergeCell ref="F9:G9"/>
    <mergeCell ref="H9:I9"/>
    <mergeCell ref="B10:C10"/>
    <mergeCell ref="F10:G10"/>
    <mergeCell ref="H10:I10"/>
    <mergeCell ref="A11:I11"/>
    <mergeCell ref="A12:J12"/>
    <mergeCell ref="B13:C13"/>
    <mergeCell ref="F13:G13"/>
    <mergeCell ref="H13:I13"/>
    <mergeCell ref="B14:C14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H17:I17"/>
    <mergeCell ref="B18:C18"/>
    <mergeCell ref="F18:G18"/>
    <mergeCell ref="H18:I18"/>
    <mergeCell ref="B19:C19"/>
    <mergeCell ref="F19:G19"/>
    <mergeCell ref="H19:I19"/>
    <mergeCell ref="A20:I20"/>
    <mergeCell ref="A21:J21"/>
    <mergeCell ref="B22:C22"/>
    <mergeCell ref="F22:G22"/>
    <mergeCell ref="H22:I22"/>
    <mergeCell ref="B23:C23"/>
    <mergeCell ref="F23:G23"/>
    <mergeCell ref="H23:I23"/>
    <mergeCell ref="A24:I24"/>
    <mergeCell ref="A25:J25"/>
    <mergeCell ref="B26:C26"/>
    <mergeCell ref="F26:G26"/>
    <mergeCell ref="H26:I26"/>
    <mergeCell ref="A27:I27"/>
    <mergeCell ref="A28:J28"/>
    <mergeCell ref="B29:C29"/>
    <mergeCell ref="F29:G29"/>
    <mergeCell ref="H29:I29"/>
    <mergeCell ref="B30:C30"/>
    <mergeCell ref="F30:G30"/>
    <mergeCell ref="H30:I30"/>
    <mergeCell ref="B31:C31"/>
    <mergeCell ref="F31:G31"/>
    <mergeCell ref="H31:I31"/>
    <mergeCell ref="A32:I32"/>
    <mergeCell ref="A33:J33"/>
    <mergeCell ref="B34:C34"/>
    <mergeCell ref="F34:G34"/>
    <mergeCell ref="H34:I34"/>
    <mergeCell ref="A35:I35"/>
    <mergeCell ref="A36:J36"/>
    <mergeCell ref="B37:C37"/>
    <mergeCell ref="F37:G37"/>
    <mergeCell ref="H37:I37"/>
    <mergeCell ref="B38:C38"/>
    <mergeCell ref="F38:G38"/>
    <mergeCell ref="H38:I38"/>
    <mergeCell ref="B39:C39"/>
    <mergeCell ref="F39:G39"/>
    <mergeCell ref="H39:I39"/>
    <mergeCell ref="A40:I40"/>
    <mergeCell ref="A41:I41"/>
    <mergeCell ref="A42:I42"/>
    <mergeCell ref="A43:I43"/>
    <mergeCell ref="A44:J44"/>
    <mergeCell ref="H45:J45"/>
    <mergeCell ref="A48:J48"/>
    <mergeCell ref="B49:C49"/>
    <mergeCell ref="F49:G49"/>
    <mergeCell ref="H49:I49"/>
    <mergeCell ref="B50:C50"/>
    <mergeCell ref="F50:G50"/>
    <mergeCell ref="H50:I50"/>
    <mergeCell ref="B51:C51"/>
    <mergeCell ref="F51:G51"/>
    <mergeCell ref="H51:I51"/>
    <mergeCell ref="B52:C52"/>
    <mergeCell ref="F52:G52"/>
    <mergeCell ref="H52:I52"/>
    <mergeCell ref="A53:I53"/>
    <mergeCell ref="A54:J54"/>
    <mergeCell ref="B55:C55"/>
    <mergeCell ref="F55:G55"/>
    <mergeCell ref="H55:I55"/>
    <mergeCell ref="B56:C56"/>
    <mergeCell ref="F56:G56"/>
    <mergeCell ref="H56:I56"/>
    <mergeCell ref="B57:C57"/>
    <mergeCell ref="F57:G57"/>
    <mergeCell ref="H57:I57"/>
    <mergeCell ref="B58:C58"/>
    <mergeCell ref="F58:G58"/>
    <mergeCell ref="H58:I58"/>
    <mergeCell ref="B59:C59"/>
    <mergeCell ref="F59:G59"/>
    <mergeCell ref="H59:I59"/>
    <mergeCell ref="B60:C60"/>
    <mergeCell ref="F60:G60"/>
    <mergeCell ref="H60:I60"/>
    <mergeCell ref="B61:C61"/>
    <mergeCell ref="F61:G61"/>
    <mergeCell ref="H61:I61"/>
    <mergeCell ref="B62:C62"/>
    <mergeCell ref="F62:G62"/>
    <mergeCell ref="H62:I62"/>
    <mergeCell ref="B63:C63"/>
    <mergeCell ref="F63:G63"/>
    <mergeCell ref="H63:I63"/>
    <mergeCell ref="A64:I64"/>
    <mergeCell ref="A65:J65"/>
    <mergeCell ref="B66:C66"/>
    <mergeCell ref="F66:G66"/>
    <mergeCell ref="H66:I66"/>
    <mergeCell ref="A67:I67"/>
    <mergeCell ref="A68:J68"/>
    <mergeCell ref="B69:C69"/>
    <mergeCell ref="F69:G69"/>
    <mergeCell ref="H69:I69"/>
    <mergeCell ref="B70:C70"/>
    <mergeCell ref="F70:G70"/>
    <mergeCell ref="H70:I70"/>
    <mergeCell ref="B71:C71"/>
    <mergeCell ref="F71:G71"/>
    <mergeCell ref="H71:I71"/>
    <mergeCell ref="A72:I72"/>
    <mergeCell ref="A73:I73"/>
    <mergeCell ref="A74:I74"/>
    <mergeCell ref="A75:I75"/>
    <mergeCell ref="B76:D76"/>
    <mergeCell ref="F76:G76"/>
    <mergeCell ref="H76:I76"/>
    <mergeCell ref="A77:I77"/>
    <mergeCell ref="A78:J78"/>
    <mergeCell ref="A4:A6"/>
    <mergeCell ref="A45:A47"/>
    <mergeCell ref="D4:D6"/>
    <mergeCell ref="D45:D47"/>
    <mergeCell ref="E4:E6"/>
    <mergeCell ref="E45:E47"/>
    <mergeCell ref="J5:J6"/>
    <mergeCell ref="J46:J47"/>
    <mergeCell ref="B4:C6"/>
    <mergeCell ref="F4:G6"/>
    <mergeCell ref="B45:C47"/>
    <mergeCell ref="F45:G47"/>
    <mergeCell ref="A1:J2"/>
    <mergeCell ref="H5:I6"/>
    <mergeCell ref="H46:I47"/>
  </mergeCells>
  <pageMargins left="0.25" right="0.25" top="0.75" bottom="0.75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郝磊</cp:lastModifiedBy>
  <dcterms:created xsi:type="dcterms:W3CDTF">2025-12-04T21:15:00Z</dcterms:created>
  <dcterms:modified xsi:type="dcterms:W3CDTF">2026-03-18T03:43:16Z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EAE9BFE8FEB742458B1008794C3E41EC_13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