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报价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<sst xmlns="http://schemas.openxmlformats.org/spreadsheetml/2006/main" count="116" uniqueCount="92">
  <si>
    <t>康巴什部妇产科早孕中心改造项目报价表</t>
  </si>
  <si>
    <t>分部名称：</t>
  </si>
  <si>
    <t>序号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</si>
  <si>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</si>
  <si>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</si>
  <si>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</si>
  <si>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</si>
  <si>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</si>
  <si>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</si>
  <si>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</si>
  <si>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拆除</t>
  </si>
  <si>
    <t>早孕中心柜体拆除</t>
  </si>
  <si>
    <t>1.处置室拆除下柜
2.含垃圾外运，</t>
  </si>
  <si>
    <t>㎡</t>
  </si>
  <si>
    <t>台面拆除</t>
  </si>
  <si>
    <t>1.拆除的基层类型:窗台面拆除
2.垃圾外运</t>
  </si>
  <si>
    <t>旧护墙板拆除</t>
  </si>
  <si>
    <t>1.拆除的基层类型:底层及面层
2.垃圾外运</t>
  </si>
  <si>
    <t>旧顶拆除</t>
  </si>
  <si>
    <t>1.吊顶拆除
2.垃圾外运</t>
  </si>
  <si>
    <t>拆除小计</t>
  </si>
  <si>
    <t>装饰</t>
  </si>
  <si>
    <t>墙面顶面喷刷涂料</t>
  </si>
  <si>
    <t>1.现有墙面刮白修补，刮腻子.乳胶漆两遍。</t>
  </si>
  <si>
    <t>窗台台面更换</t>
  </si>
  <si>
    <t>1.B超室
2.石英石</t>
  </si>
  <si>
    <t>延米</t>
  </si>
  <si>
    <t>广告灯箱</t>
  </si>
  <si>
    <t>1.软膜卡布灯箱</t>
  </si>
  <si>
    <t>项</t>
  </si>
  <si>
    <t>软体广告</t>
  </si>
  <si>
    <t>1.咨询室2面墙，走廊一面墙
2.文化墙</t>
  </si>
  <si>
    <t>墙面广告字体</t>
  </si>
  <si>
    <t>1.多学科联合诊疗室（Multidisciplinary Team）
2.妇产科、早孕关爱中心等</t>
  </si>
  <si>
    <t>包管道</t>
  </si>
  <si>
    <t>1.龙骨打底
2.石膏板饰面</t>
  </si>
  <si>
    <t>根</t>
  </si>
  <si>
    <t>会诊中心吊顶</t>
  </si>
  <si>
    <t>1.双层石膏板吊顶
2.包含造型、窗帘盒
3.包含龙骨吊架等辅料</t>
  </si>
  <si>
    <t>墙面装饰墙板</t>
  </si>
  <si>
    <t>1.墙板：面层材料品种、规格、品牌、颜色:8mm木饰面防撞板，高强基石膏板打底；
2.包含造型龙骨、辅料</t>
  </si>
  <si>
    <t>隔断</t>
  </si>
  <si>
    <t>1.隔断，向阳背面采用氟碳喷漆铝板或岩棉夹芯彩钢板，正面高强基石膏板
2.含保温材料、龙骨</t>
  </si>
  <si>
    <t>筒灯灯更换</t>
  </si>
  <si>
    <t>1.大厅筒灯更换
2.原应急灯具适配新应急灯具</t>
  </si>
  <si>
    <t>个</t>
  </si>
  <si>
    <t>电路改造</t>
  </si>
  <si>
    <t>1.改造区域强弱电改造
2.会诊中心吊顶灯具，全屋灯带，轨道射灯2趟，造型灯4条，眼灯7个。
3.护士台背景墙灯具</t>
  </si>
  <si>
    <t>洗手盆移动位置</t>
  </si>
  <si>
    <t>1.水管路移位，
2.安装新洗手盆一套</t>
  </si>
  <si>
    <t>柜体</t>
  </si>
  <si>
    <t>置物柜</t>
  </si>
  <si>
    <t>窗帘</t>
  </si>
  <si>
    <t>含轨道</t>
  </si>
  <si>
    <t>导诊台</t>
  </si>
  <si>
    <t>定制电解质钢板亚克力大理石</t>
  </si>
  <si>
    <t>分诊桌</t>
  </si>
  <si>
    <t>定制带侧面柜体，可移动</t>
  </si>
  <si>
    <t>装饰小计</t>
  </si>
  <si>
    <t>消防</t>
  </si>
  <si>
    <t>喷淋头</t>
  </si>
  <si>
    <t>喷淋头移位</t>
  </si>
  <si>
    <t>烟感</t>
  </si>
  <si>
    <t>1.拆除和恢复烟感
2.包含接线，系统编码</t>
  </si>
  <si>
    <t>消防小计</t>
  </si>
  <si>
    <t>设备及家具</t>
  </si>
  <si>
    <t>等候区休闲沙发</t>
  </si>
  <si>
    <t>每组3米 共计9组</t>
  </si>
  <si>
    <t>组</t>
  </si>
  <si>
    <t>早孕中心沙发</t>
  </si>
  <si>
    <t>1.单人位休闲沙发2个，休闲茶几1个</t>
  </si>
  <si>
    <t>办公桌</t>
  </si>
  <si>
    <t>1. 1.2米办公桌</t>
  </si>
  <si>
    <t>套</t>
  </si>
  <si>
    <t>会诊中心会议折叠桌</t>
  </si>
  <si>
    <t>可移动可组合会议桌</t>
  </si>
  <si>
    <t>椅子</t>
  </si>
  <si>
    <t xml:space="preserve">
办公椅</t>
  </si>
  <si>
    <t>一体化会议屏</t>
  </si>
  <si>
    <t>1.嵌入式98/100寸
2.参数详见技术参数要求</t>
  </si>
  <si>
    <t>空调</t>
  </si>
  <si>
    <t>1.天花式变频空调
2.包含铜管线路25米</t>
  </si>
  <si>
    <t>沙发椅</t>
  </si>
  <si>
    <t>1.手动坐躺</t>
  </si>
  <si>
    <t>设备及家具小计</t>
  </si>
  <si>
    <t>暂列金</t>
  </si>
  <si>
    <t>包含设计专项暂列金2500元</t>
  </si>
  <si>
    <t>小计</t>
  </si>
  <si>
    <t>合计</t>
  </si>
  <si>
    <t>税金、规费（根据公司性质可自由选择比例）</t>
  </si>
  <si>
    <t>总   计</t>
  </si>
  <si>
    <t>说明：1.清单内未体现的安装、辅料直接包含到主材里，报价时一并考虑。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</si>
</sst>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9"/>
      <color theme="1"/>
      <name val="??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49"/>
    <xf numFmtId="0" fontId="1" fillId="0" borderId="0" xfId="49" applyFont="1"/>
    <xf numFmtId="49" fontId="0" fillId="0" borderId="0" xfId="49" applyNumberFormat="1" applyAlignment="1">
      <alignment vertical="top" wrapText="1"/>
    </xf>
    <xf numFmtId="0" fontId="0" fillId="0" borderId="0" xfId="49" applyBorder="1"/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vertical="top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49" fontId="5" fillId="2" borderId="1" xfId="49" applyNumberFormat="1" applyFont="1" applyFill="1" applyBorder="1" applyAlignment="1">
      <alignment vertical="top" wrapText="1"/>
    </xf>
    <xf numFmtId="176" fontId="5" fillId="2" borderId="1" xfId="49" applyNumberFormat="1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left" vertical="top" wrapText="1"/>
    </xf>
    <xf numFmtId="176" fontId="4" fillId="2" borderId="1" xfId="49" applyNumberFormat="1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vertical="top" wrapText="1"/>
    </xf>
    <xf numFmtId="176" fontId="5" fillId="2" borderId="1" xfId="49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top" wrapText="1"/>
    </xf>
    <xf numFmtId="176" fontId="3" fillId="2" borderId="1" xfId="49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2" borderId="1" xfId="49" applyFont="1" applyFill="1" applyBorder="1" applyAlignment="1">
      <alignment vertical="center" wrapText="1"/>
    </xf>
    <xf numFmtId="49" fontId="6" fillId="2" borderId="1" xfId="49" applyNumberFormat="1" applyFont="1" applyFill="1" applyBorder="1" applyAlignment="1">
      <alignment vertical="center" wrapText="1"/>
    </xf>
    <xf numFmtId="0" fontId="5" fillId="2" borderId="2" xfId="49" applyFont="1" applyFill="1" applyBorder="1" applyAlignment="1">
      <alignment horizontal="left" vertical="center" wrapText="1"/>
    </xf>
    <xf numFmtId="0" fontId="5" fillId="2" borderId="3" xfId="49" applyFont="1" applyFill="1" applyBorder="1" applyAlignment="1">
      <alignment horizontal="left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3" xfId="49" applyFont="1" applyFill="1" applyBorder="1" applyAlignment="1">
      <alignment horizontal="left" vertical="center" wrapText="1"/>
    </xf>
    <xf numFmtId="49" fontId="6" fillId="2" borderId="1" xfId="49" applyNumberFormat="1" applyFont="1" applyFill="1" applyBorder="1" applyAlignment="1">
      <alignment horizontal="left" vertical="center" wrapText="1"/>
    </xf>
    <xf numFmtId="176" fontId="5" fillId="2" borderId="3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workbookViewId="0">
      <selection activeCell="L7" sqref="L7"/>
    </sheetView>
  </sheetViews>
  <sheetFormatPr defaultColWidth="9.14285714285714" defaultRowHeight="13.5"/>
  <cols>
    <col min="1" max="1" width="4.14285714285714" customWidth="1"/>
    <col min="2" max="2" width="13.1428571428571" style="1" customWidth="1"/>
    <col min="3" max="3" width="10.5714285714286" style="1" customWidth="1"/>
    <col min="4" max="4" width="33.7142857142857" style="2" customWidth="1"/>
    <col min="5" max="5" width="7.57142857142857" customWidth="1"/>
    <col min="6" max="6" width="1.83809523809524" customWidth="1"/>
    <col min="7" max="7" width="7.66666666666667" customWidth="1"/>
    <col min="8" max="8" width="6.85714285714286" customWidth="1"/>
    <col min="9" max="9" width="4.33333333333333" customWidth="1"/>
    <col min="10" max="10" width="13.4285714285714" style="3" customWidth="1"/>
    <col min="11" max="11" width="9.57142857142857"/>
  </cols>
  <sheetData>
    <row r="1" spans="1:10">
      <c r="A1" s="4" t="s">
        <v>0</v>
      </c>
      <c r="B1" s="5"/>
      <c r="C1" s="5"/>
      <c r="D1" s="6"/>
      <c r="E1" s="4"/>
      <c r="F1" s="4"/>
      <c r="G1" s="4"/>
      <c r="H1" s="4"/>
      <c r="I1" s="4"/>
      <c r="J1" s="7"/>
    </row>
    <row r="2" ht="12" spans="1:10">
      <c r="A2" s="4"/>
      <c r="B2" s="5"/>
      <c r="C2" s="5"/>
      <c r="D2" s="6"/>
      <c r="E2" s="4"/>
      <c r="F2" s="4"/>
      <c r="G2" s="4"/>
      <c r="H2" s="4"/>
      <c r="I2" s="4"/>
      <c r="J2" s="7"/>
    </row>
    <row r="3" ht="25" customHeight="1" spans="1:10">
      <c r="A3" s="8" t="s">
        <v>1</v>
      </c>
      <c r="B3" s="8"/>
      <c r="C3" s="8"/>
      <c r="D3" s="9"/>
      <c r="E3" s="8"/>
      <c r="F3" s="8"/>
      <c r="G3" s="8"/>
      <c r="H3" s="8"/>
      <c r="I3" s="8"/>
      <c r="J3" s="10"/>
    </row>
    <row r="4" ht="12" spans="1:10">
      <c r="A4" s="11" t="s">
        <v>2</v>
      </c>
      <c r="B4" s="11" t="s">
        <v>3</v>
      </c>
      <c r="C4" s="11"/>
      <c r="D4" s="12" t="s">
        <v>4</v>
      </c>
      <c r="E4" s="11" t="s">
        <v>5</v>
      </c>
      <c r="F4" s="11" t="s">
        <v>6</v>
      </c>
      <c r="G4" s="11"/>
      <c r="H4" s="11" t="s">
        <v>7</v>
      </c>
      <c r="I4" s="11"/>
      <c r="J4" s="13"/>
    </row>
    <row r="5" ht="12" spans="1:10">
      <c r="A5" s="11"/>
      <c r="B5" s="11"/>
      <c r="C5" s="11"/>
      <c r="D5" s="12"/>
      <c r="E5" s="11"/>
      <c r="F5" s="11"/>
      <c r="G5" s="11"/>
      <c r="H5" s="11" t="s">
        <v>8</v>
      </c>
      <c r="I5" s="11"/>
      <c r="J5" s="13" t="s">
        <v>9</v>
      </c>
    </row>
    <row r="6" ht="12" spans="1:10">
      <c r="A6" s="11"/>
      <c r="B6" s="11"/>
      <c r="C6" s="11"/>
      <c r="D6" s="12"/>
      <c r="E6" s="11"/>
      <c r="F6" s="11"/>
      <c r="G6" s="11"/>
      <c r="H6" s="11"/>
      <c r="I6" s="11"/>
      <c r="J6" s="13"/>
    </row>
    <row r="7" ht="22" customHeight="1" spans="1:10">
      <c r="A7" s="14" t="s">
        <v>10</v>
      </c>
      <c r="B7" s="15"/>
      <c r="C7" s="15"/>
      <c r="D7" s="16"/>
      <c r="E7" s="14"/>
      <c r="F7" s="14"/>
      <c r="G7" s="14"/>
      <c r="H7" s="14"/>
      <c r="I7" s="14"/>
      <c r="J7" s="17"/>
    </row>
    <row r="8" ht="24" spans="1:10">
      <c r="A8" s="18">
        <v>1</v>
      </c>
      <c r="B8" s="8" t="s">
        <v>11</v>
      </c>
      <c r="C8" s="8"/>
      <c r="D8" s="19" t="s">
        <v>12</v>
      </c>
      <c r="E8" s="18" t="s">
        <v>13</v>
      </c>
      <c r="F8" s="18">
        <v>4.5</v>
      </c>
      <c r="G8" s="18"/>
      <c r="H8" s="18"/>
      <c r="I8" s="18"/>
      <c r="J8" s="20">
        <f t="shared" ref="J8:J11" si="0">F8*H8</f>
        <v>0</v>
      </c>
    </row>
    <row r="9" ht="24" spans="1:10">
      <c r="A9" s="18">
        <v>2</v>
      </c>
      <c r="B9" s="8" t="s">
        <v>14</v>
      </c>
      <c r="C9" s="8"/>
      <c r="D9" s="19" t="s">
        <v>15</v>
      </c>
      <c r="E9" s="18" t="s">
        <v>13</v>
      </c>
      <c r="F9" s="18">
        <v>16.2</v>
      </c>
      <c r="G9" s="18"/>
      <c r="H9" s="18"/>
      <c r="I9" s="18"/>
      <c r="J9" s="20">
        <f t="shared" si="0"/>
        <v>0</v>
      </c>
    </row>
    <row r="10" ht="24" spans="1:10">
      <c r="A10" s="18">
        <v>3</v>
      </c>
      <c r="B10" s="8" t="s">
        <v>16</v>
      </c>
      <c r="C10" s="8"/>
      <c r="D10" s="19" t="s">
        <v>17</v>
      </c>
      <c r="E10" s="18" t="s">
        <v>13</v>
      </c>
      <c r="F10" s="18">
        <v>25</v>
      </c>
      <c r="G10" s="18"/>
      <c r="H10" s="18"/>
      <c r="I10" s="18"/>
      <c r="J10" s="20">
        <f t="shared" si="0"/>
        <v>0</v>
      </c>
    </row>
    <row r="11" ht="24" spans="1:10">
      <c r="A11" s="18">
        <v>4</v>
      </c>
      <c r="B11" s="8" t="s">
        <v>18</v>
      </c>
      <c r="C11" s="8"/>
      <c r="D11" s="19" t="s">
        <v>19</v>
      </c>
      <c r="E11" s="18" t="s">
        <v>13</v>
      </c>
      <c r="F11" s="18">
        <v>27.5</v>
      </c>
      <c r="G11" s="18"/>
      <c r="H11" s="18"/>
      <c r="I11" s="18"/>
      <c r="J11" s="20">
        <f t="shared" si="0"/>
        <v>0</v>
      </c>
    </row>
    <row r="12" spans="1:10">
      <c r="A12" s="18" t="s">
        <v>20</v>
      </c>
      <c r="B12" s="18"/>
      <c r="C12" s="18"/>
      <c r="D12" s="21"/>
      <c r="E12" s="18"/>
      <c r="F12" s="18"/>
      <c r="G12" s="18"/>
      <c r="H12" s="18"/>
      <c r="I12" s="18"/>
      <c r="J12" s="20">
        <f>SUM(J8:J11)</f>
        <v>0</v>
      </c>
    </row>
    <row r="13" spans="1:10">
      <c r="A13" s="15" t="s">
        <v>21</v>
      </c>
      <c r="B13" s="15"/>
      <c r="C13" s="15"/>
      <c r="D13" s="16"/>
      <c r="E13" s="15"/>
      <c r="F13" s="15"/>
      <c r="G13" s="15"/>
      <c r="H13" s="15"/>
      <c r="I13" s="15"/>
      <c r="J13" s="22"/>
    </row>
    <row r="14" ht="24" spans="1:10">
      <c r="A14" s="18">
        <v>1</v>
      </c>
      <c r="B14" s="23" t="s">
        <v>22</v>
      </c>
      <c r="C14" s="23"/>
      <c r="D14" s="19" t="s">
        <v>23</v>
      </c>
      <c r="E14" s="18" t="s">
        <v>13</v>
      </c>
      <c r="F14" s="18">
        <v>592</v>
      </c>
      <c r="G14" s="18"/>
      <c r="H14" s="18"/>
      <c r="I14" s="18"/>
      <c r="J14" s="20">
        <f>F14*H14</f>
        <v>0</v>
      </c>
    </row>
    <row r="15" ht="24" spans="1:10">
      <c r="A15" s="18">
        <v>2</v>
      </c>
      <c r="B15" s="8" t="s">
        <v>24</v>
      </c>
      <c r="C15" s="8"/>
      <c r="D15" s="19" t="s">
        <v>25</v>
      </c>
      <c r="E15" s="18" t="s">
        <v>26</v>
      </c>
      <c r="F15" s="18">
        <v>23</v>
      </c>
      <c r="G15" s="18"/>
      <c r="H15" s="18"/>
      <c r="I15" s="18"/>
      <c r="J15" s="20">
        <f>F15*H15</f>
        <v>0</v>
      </c>
    </row>
    <row r="16" ht="20" customHeight="1" spans="1:10">
      <c r="A16" s="18">
        <v>3</v>
      </c>
      <c r="B16" s="8" t="s">
        <v>27</v>
      </c>
      <c r="C16" s="8"/>
      <c r="D16" s="19" t="s">
        <v>28</v>
      </c>
      <c r="E16" s="18" t="s">
        <v>29</v>
      </c>
      <c r="F16" s="18">
        <v>1</v>
      </c>
      <c r="G16" s="18"/>
      <c r="H16" s="18"/>
      <c r="I16" s="18"/>
      <c r="J16" s="20">
        <f>F16*H16</f>
        <v>0</v>
      </c>
    </row>
    <row r="17" ht="27" customHeight="1" spans="1:10">
      <c r="A17" s="18">
        <v>4</v>
      </c>
      <c r="B17" s="8" t="s">
        <v>30</v>
      </c>
      <c r="C17" s="8"/>
      <c r="D17" s="19" t="s">
        <v>31</v>
      </c>
      <c r="E17" s="18" t="s">
        <v>13</v>
      </c>
      <c r="F17" s="18">
        <v>15</v>
      </c>
      <c r="G17" s="18"/>
      <c r="H17" s="18"/>
      <c r="I17" s="18"/>
      <c r="J17" s="20">
        <f>F17*H17</f>
        <v>0</v>
      </c>
    </row>
    <row r="18" ht="53" customHeight="1" spans="1:10">
      <c r="A18" s="18">
        <v>5</v>
      </c>
      <c r="B18" s="8" t="s">
        <v>32</v>
      </c>
      <c r="C18" s="8"/>
      <c r="D18" s="19" t="s">
        <v>33</v>
      </c>
      <c r="E18" s="18" t="s">
        <v>29</v>
      </c>
      <c r="F18" s="18">
        <v>1</v>
      </c>
      <c r="G18" s="18"/>
      <c r="H18" s="18"/>
      <c r="I18" s="18"/>
      <c r="J18" s="20">
        <f>F18*H18</f>
        <v>0</v>
      </c>
    </row>
    <row r="19" ht="30" customHeight="1" spans="1:10">
      <c r="A19" s="18">
        <v>6</v>
      </c>
      <c r="B19" s="24" t="s">
        <v>34</v>
      </c>
      <c r="C19" s="24"/>
      <c r="D19" s="25" t="s">
        <v>35</v>
      </c>
      <c r="E19" s="18" t="s">
        <v>36</v>
      </c>
      <c r="F19" s="18">
        <v>6</v>
      </c>
      <c r="G19" s="18"/>
      <c r="H19" s="18"/>
      <c r="I19" s="18"/>
      <c r="J19" s="20">
        <f t="shared" ref="J19:J29" si="1">F19*H19</f>
        <v>0</v>
      </c>
    </row>
    <row r="20" ht="36" spans="1:10">
      <c r="A20" s="18">
        <v>7</v>
      </c>
      <c r="B20" s="23" t="s">
        <v>37</v>
      </c>
      <c r="C20" s="23"/>
      <c r="D20" s="19" t="s">
        <v>38</v>
      </c>
      <c r="E20" s="18" t="s">
        <v>13</v>
      </c>
      <c r="F20" s="18">
        <v>27.5</v>
      </c>
      <c r="G20" s="18"/>
      <c r="H20" s="18"/>
      <c r="I20" s="18"/>
      <c r="J20" s="20">
        <f t="shared" si="1"/>
        <v>0</v>
      </c>
    </row>
    <row r="21" ht="48" spans="1:10">
      <c r="A21" s="18">
        <v>8</v>
      </c>
      <c r="B21" s="8" t="s">
        <v>39</v>
      </c>
      <c r="C21" s="8"/>
      <c r="D21" s="19" t="s">
        <v>40</v>
      </c>
      <c r="E21" s="18" t="s">
        <v>13</v>
      </c>
      <c r="F21" s="18">
        <v>14.8</v>
      </c>
      <c r="G21" s="18"/>
      <c r="H21" s="18"/>
      <c r="I21" s="18"/>
      <c r="J21" s="20">
        <f t="shared" si="1"/>
        <v>0</v>
      </c>
    </row>
    <row r="22" ht="45" customHeight="1" spans="1:10">
      <c r="A22" s="18">
        <v>9</v>
      </c>
      <c r="B22" s="8" t="s">
        <v>41</v>
      </c>
      <c r="C22" s="8"/>
      <c r="D22" s="25" t="s">
        <v>42</v>
      </c>
      <c r="E22" s="18" t="s">
        <v>13</v>
      </c>
      <c r="F22" s="18">
        <v>23.6</v>
      </c>
      <c r="G22" s="18"/>
      <c r="H22" s="18"/>
      <c r="I22" s="18"/>
      <c r="J22" s="20">
        <f t="shared" si="1"/>
        <v>0</v>
      </c>
    </row>
    <row r="23" ht="25" customHeight="1" spans="1:10">
      <c r="A23" s="18">
        <v>10</v>
      </c>
      <c r="B23" s="8" t="s">
        <v>43</v>
      </c>
      <c r="C23" s="8"/>
      <c r="D23" s="19" t="s">
        <v>44</v>
      </c>
      <c r="E23" s="18" t="s">
        <v>45</v>
      </c>
      <c r="F23" s="18">
        <v>50</v>
      </c>
      <c r="G23" s="18"/>
      <c r="H23" s="18"/>
      <c r="I23" s="18"/>
      <c r="J23" s="20">
        <f t="shared" si="1"/>
        <v>0</v>
      </c>
    </row>
    <row r="24" ht="54" customHeight="1" spans="1:10">
      <c r="A24" s="18">
        <v>11</v>
      </c>
      <c r="B24" s="8" t="s">
        <v>46</v>
      </c>
      <c r="C24" s="8"/>
      <c r="D24" s="19" t="s">
        <v>47</v>
      </c>
      <c r="E24" s="18" t="s">
        <v>29</v>
      </c>
      <c r="F24" s="18">
        <v>1</v>
      </c>
      <c r="G24" s="18"/>
      <c r="H24" s="18"/>
      <c r="I24" s="18"/>
      <c r="J24" s="20">
        <f t="shared" si="1"/>
        <v>0</v>
      </c>
    </row>
    <row r="25" ht="30" customHeight="1" spans="1:10">
      <c r="A25" s="18">
        <v>12</v>
      </c>
      <c r="B25" s="8" t="s">
        <v>48</v>
      </c>
      <c r="C25" s="8"/>
      <c r="D25" s="19" t="s">
        <v>49</v>
      </c>
      <c r="E25" s="18" t="s">
        <v>29</v>
      </c>
      <c r="F25" s="18">
        <v>1</v>
      </c>
      <c r="G25" s="18"/>
      <c r="H25" s="18"/>
      <c r="I25" s="18"/>
      <c r="J25" s="20">
        <f t="shared" si="1"/>
        <v>0</v>
      </c>
    </row>
    <row r="26" ht="30" customHeight="1" spans="1:10">
      <c r="A26" s="18">
        <v>13</v>
      </c>
      <c r="B26" s="8" t="s">
        <v>50</v>
      </c>
      <c r="C26" s="8"/>
      <c r="D26" s="19" t="s">
        <v>51</v>
      </c>
      <c r="E26" s="18" t="s">
        <v>13</v>
      </c>
      <c r="F26" s="18">
        <v>3.6</v>
      </c>
      <c r="G26" s="18"/>
      <c r="H26" s="18"/>
      <c r="I26" s="18"/>
      <c r="J26" s="20">
        <f t="shared" si="1"/>
        <v>0</v>
      </c>
    </row>
    <row r="27" ht="30" customHeight="1" spans="1:10">
      <c r="A27" s="18">
        <v>14</v>
      </c>
      <c r="B27" s="26" t="s">
        <v>52</v>
      </c>
      <c r="C27" s="27"/>
      <c r="D27" s="19" t="s">
        <v>53</v>
      </c>
      <c r="E27" s="18" t="s">
        <v>13</v>
      </c>
      <c r="F27" s="18">
        <v>12</v>
      </c>
      <c r="G27" s="18"/>
      <c r="H27" s="18"/>
      <c r="I27" s="18"/>
      <c r="J27" s="20">
        <f t="shared" si="1"/>
        <v>0</v>
      </c>
    </row>
    <row r="28" ht="30" customHeight="1" spans="1:10">
      <c r="A28" s="18">
        <v>15</v>
      </c>
      <c r="B28" s="8" t="s">
        <v>54</v>
      </c>
      <c r="C28" s="8"/>
      <c r="D28" s="19" t="s">
        <v>55</v>
      </c>
      <c r="E28" s="18" t="s">
        <v>45</v>
      </c>
      <c r="F28" s="18">
        <v>1</v>
      </c>
      <c r="G28" s="18"/>
      <c r="H28" s="18"/>
      <c r="I28" s="18"/>
      <c r="J28" s="20">
        <f t="shared" si="1"/>
        <v>0</v>
      </c>
    </row>
    <row r="29" ht="30" customHeight="1" spans="1:10">
      <c r="A29" s="18">
        <v>16</v>
      </c>
      <c r="B29" s="8" t="s">
        <v>56</v>
      </c>
      <c r="C29" s="8"/>
      <c r="D29" s="19" t="s">
        <v>57</v>
      </c>
      <c r="E29" s="18" t="s">
        <v>45</v>
      </c>
      <c r="F29" s="18">
        <v>1</v>
      </c>
      <c r="G29" s="18"/>
      <c r="H29" s="18"/>
      <c r="I29" s="18"/>
      <c r="J29" s="20">
        <f t="shared" si="1"/>
        <v>0</v>
      </c>
    </row>
    <row r="30" ht="31" customHeight="1" spans="1:10">
      <c r="A30" s="5" t="s">
        <v>58</v>
      </c>
      <c r="B30" s="5"/>
      <c r="C30" s="5"/>
      <c r="D30" s="6"/>
      <c r="E30" s="5"/>
      <c r="F30" s="5"/>
      <c r="G30" s="5"/>
      <c r="H30" s="5"/>
      <c r="I30" s="5"/>
      <c r="J30" s="28">
        <f>SUM(J14:J29)</f>
        <v>0</v>
      </c>
    </row>
    <row r="31" ht="31" customHeight="1" spans="1:10">
      <c r="A31" s="29" t="s">
        <v>59</v>
      </c>
      <c r="B31" s="30"/>
      <c r="C31" s="30"/>
      <c r="D31" s="30"/>
      <c r="E31" s="30"/>
      <c r="F31" s="30"/>
      <c r="G31" s="30"/>
      <c r="H31" s="30"/>
      <c r="I31" s="30"/>
      <c r="J31" s="31"/>
    </row>
    <row r="32" ht="31" customHeight="1" spans="1:10">
      <c r="A32" s="5"/>
      <c r="B32" s="26" t="s">
        <v>60</v>
      </c>
      <c r="C32" s="27"/>
      <c r="D32" s="32" t="s">
        <v>61</v>
      </c>
      <c r="E32" s="18" t="s">
        <v>29</v>
      </c>
      <c r="F32" s="18">
        <v>1</v>
      </c>
      <c r="G32" s="18"/>
      <c r="H32" s="18"/>
      <c r="I32" s="18"/>
      <c r="J32" s="20">
        <f>F32*H32</f>
        <v>0</v>
      </c>
    </row>
    <row r="33" ht="31" customHeight="1" spans="1:10">
      <c r="A33" s="5"/>
      <c r="B33" s="8" t="s">
        <v>62</v>
      </c>
      <c r="C33" s="8"/>
      <c r="D33" s="19" t="s">
        <v>63</v>
      </c>
      <c r="E33" s="18" t="s">
        <v>29</v>
      </c>
      <c r="F33" s="18">
        <v>1</v>
      </c>
      <c r="G33" s="18"/>
      <c r="H33" s="18"/>
      <c r="I33" s="18"/>
      <c r="J33" s="20">
        <f>F33*H33</f>
        <v>0</v>
      </c>
    </row>
    <row r="34" ht="31" customHeight="1" spans="1:10">
      <c r="A34" s="5" t="s">
        <v>64</v>
      </c>
      <c r="B34" s="5"/>
      <c r="C34" s="5"/>
      <c r="D34" s="5"/>
      <c r="E34" s="5"/>
      <c r="F34" s="5"/>
      <c r="G34" s="5"/>
      <c r="H34" s="5"/>
      <c r="I34" s="5"/>
      <c r="J34" s="33">
        <f>SUM(J32:J33)</f>
        <v>0</v>
      </c>
    </row>
    <row r="35" ht="31" customHeight="1" spans="1:10">
      <c r="A35" s="29" t="s">
        <v>65</v>
      </c>
      <c r="B35" s="30"/>
      <c r="C35" s="30"/>
      <c r="D35" s="30"/>
      <c r="E35" s="30"/>
      <c r="F35" s="30"/>
      <c r="G35" s="30"/>
      <c r="H35" s="30"/>
      <c r="I35" s="30"/>
      <c r="J35" s="31"/>
    </row>
    <row r="36" ht="31" customHeight="1" spans="1:10">
      <c r="A36" s="18">
        <v>1</v>
      </c>
      <c r="B36" s="23" t="s">
        <v>66</v>
      </c>
      <c r="C36" s="23"/>
      <c r="D36" s="19" t="s">
        <v>67</v>
      </c>
      <c r="E36" s="18" t="s">
        <v>68</v>
      </c>
      <c r="F36" s="18">
        <v>12</v>
      </c>
      <c r="G36" s="18"/>
      <c r="H36" s="18"/>
      <c r="I36" s="18"/>
      <c r="J36" s="20">
        <f t="shared" ref="J35:J43" si="2">F36*H36</f>
        <v>0</v>
      </c>
    </row>
    <row r="37" ht="31" customHeight="1" spans="1:10">
      <c r="A37" s="18">
        <v>2</v>
      </c>
      <c r="B37" s="8" t="s">
        <v>69</v>
      </c>
      <c r="C37" s="8"/>
      <c r="D37" s="19" t="s">
        <v>70</v>
      </c>
      <c r="E37" s="18" t="s">
        <v>68</v>
      </c>
      <c r="F37" s="18">
        <v>1</v>
      </c>
      <c r="G37" s="18"/>
      <c r="H37" s="18"/>
      <c r="I37" s="18"/>
      <c r="J37" s="20">
        <f t="shared" si="2"/>
        <v>0</v>
      </c>
    </row>
    <row r="38" ht="31" customHeight="1" spans="1:10">
      <c r="A38" s="18">
        <v>3</v>
      </c>
      <c r="B38" s="8" t="s">
        <v>71</v>
      </c>
      <c r="C38" s="8"/>
      <c r="D38" s="19" t="s">
        <v>72</v>
      </c>
      <c r="E38" s="18" t="s">
        <v>73</v>
      </c>
      <c r="F38" s="18">
        <v>2</v>
      </c>
      <c r="G38" s="18"/>
      <c r="H38" s="18"/>
      <c r="I38" s="18"/>
      <c r="J38" s="20">
        <f t="shared" si="2"/>
        <v>0</v>
      </c>
    </row>
    <row r="39" ht="31" customHeight="1" spans="1:10">
      <c r="A39" s="18">
        <v>4</v>
      </c>
      <c r="B39" s="8" t="s">
        <v>74</v>
      </c>
      <c r="C39" s="8"/>
      <c r="D39" s="19" t="s">
        <v>75</v>
      </c>
      <c r="E39" s="18" t="s">
        <v>73</v>
      </c>
      <c r="F39" s="18">
        <v>9</v>
      </c>
      <c r="G39" s="18"/>
      <c r="H39" s="18"/>
      <c r="I39" s="18"/>
      <c r="J39" s="20">
        <f t="shared" si="2"/>
        <v>0</v>
      </c>
    </row>
    <row r="40" ht="31" customHeight="1" spans="1:10">
      <c r="A40" s="18">
        <v>5</v>
      </c>
      <c r="B40" s="8" t="s">
        <v>76</v>
      </c>
      <c r="C40" s="8"/>
      <c r="D40" s="19" t="s">
        <v>77</v>
      </c>
      <c r="E40" s="18" t="s">
        <v>73</v>
      </c>
      <c r="F40" s="18">
        <v>16</v>
      </c>
      <c r="G40" s="18"/>
      <c r="H40" s="18"/>
      <c r="I40" s="18"/>
      <c r="J40" s="20">
        <f t="shared" si="2"/>
        <v>0</v>
      </c>
    </row>
    <row r="41" ht="31" customHeight="1" spans="1:10">
      <c r="A41" s="18">
        <v>6</v>
      </c>
      <c r="B41" s="8" t="s">
        <v>78</v>
      </c>
      <c r="C41" s="8"/>
      <c r="D41" s="19" t="s">
        <v>79</v>
      </c>
      <c r="E41" s="18" t="s">
        <v>73</v>
      </c>
      <c r="F41" s="18">
        <v>1</v>
      </c>
      <c r="G41" s="18"/>
      <c r="H41" s="18"/>
      <c r="I41" s="18"/>
      <c r="J41" s="20">
        <f t="shared" si="2"/>
        <v>0</v>
      </c>
    </row>
    <row r="42" ht="31" customHeight="1" spans="1:10">
      <c r="A42" s="18">
        <v>7</v>
      </c>
      <c r="B42" s="8" t="s">
        <v>80</v>
      </c>
      <c r="C42" s="8"/>
      <c r="D42" s="19" t="s">
        <v>81</v>
      </c>
      <c r="E42" s="18" t="s">
        <v>73</v>
      </c>
      <c r="F42" s="18">
        <v>1</v>
      </c>
      <c r="G42" s="18"/>
      <c r="H42" s="18"/>
      <c r="I42" s="18"/>
      <c r="J42" s="20">
        <f t="shared" si="2"/>
        <v>0</v>
      </c>
    </row>
    <row r="43" ht="31" customHeight="1" spans="1:10">
      <c r="A43" s="5">
        <v>8</v>
      </c>
      <c r="B43" s="8" t="s">
        <v>82</v>
      </c>
      <c r="C43" s="8"/>
      <c r="D43" s="19" t="s">
        <v>83</v>
      </c>
      <c r="E43" s="18" t="s">
        <v>45</v>
      </c>
      <c r="F43" s="18">
        <v>8</v>
      </c>
      <c r="G43" s="18"/>
      <c r="H43" s="18"/>
      <c r="I43" s="18"/>
      <c r="J43" s="20">
        <f t="shared" si="2"/>
        <v>0</v>
      </c>
    </row>
    <row r="44" ht="31" customHeight="1" spans="1:10">
      <c r="A44" s="34" t="s">
        <v>84</v>
      </c>
      <c r="B44" s="35"/>
      <c r="C44" s="35"/>
      <c r="D44" s="35"/>
      <c r="E44" s="35"/>
      <c r="F44" s="35"/>
      <c r="G44" s="35"/>
      <c r="H44" s="35"/>
      <c r="I44" s="36"/>
      <c r="J44" s="20">
        <f>SUM(J36:J43)</f>
        <v>0</v>
      </c>
    </row>
    <row r="45" ht="25" customHeight="1" spans="1:10">
      <c r="A45" s="15"/>
      <c r="B45" s="15"/>
      <c r="C45" s="15"/>
      <c r="D45" s="16"/>
      <c r="E45" s="15"/>
      <c r="F45" s="15"/>
      <c r="G45" s="15"/>
      <c r="H45" s="15"/>
      <c r="I45" s="15"/>
      <c r="J45" s="22"/>
    </row>
    <row r="46" ht="20" customHeight="1" spans="1:10">
      <c r="A46" s="18">
        <v>1</v>
      </c>
      <c r="B46" s="23" t="s">
        <v>85</v>
      </c>
      <c r="C46" s="23"/>
      <c r="D46" s="19" t="s">
        <v>86</v>
      </c>
      <c r="E46" s="18" t="s">
        <v>29</v>
      </c>
      <c r="F46" s="18">
        <v>1</v>
      </c>
      <c r="G46" s="18"/>
      <c r="H46" s="18">
        <v>8500</v>
      </c>
      <c r="I46" s="18"/>
      <c r="J46" s="20">
        <f>F46*H46</f>
        <v>8500</v>
      </c>
    </row>
    <row r="47" ht="20" customHeight="1" spans="1:10">
      <c r="A47" s="18" t="s">
        <v>87</v>
      </c>
      <c r="B47" s="18"/>
      <c r="C47" s="18"/>
      <c r="D47" s="19"/>
      <c r="E47" s="18"/>
      <c r="F47" s="18"/>
      <c r="G47" s="18"/>
      <c r="H47" s="18"/>
      <c r="I47" s="18"/>
      <c r="J47" s="20">
        <f>SUM(J46:J46)</f>
        <v>8500</v>
      </c>
    </row>
    <row r="48" ht="20" customHeight="1" spans="1:10">
      <c r="A48" s="18" t="s">
        <v>88</v>
      </c>
      <c r="B48" s="18"/>
      <c r="C48" s="18"/>
      <c r="D48" s="9"/>
      <c r="E48" s="18"/>
      <c r="F48" s="18"/>
      <c r="G48" s="18"/>
      <c r="H48" s="18"/>
      <c r="I48" s="18"/>
      <c r="J48" s="20">
        <f>SUM(J47+J30+J12+J44+J34)</f>
        <v>8500</v>
      </c>
    </row>
    <row r="49" ht="20" customHeight="1" spans="1:10">
      <c r="A49" s="18" t="s">
        <v>89</v>
      </c>
      <c r="B49" s="18"/>
      <c r="C49" s="18"/>
      <c r="D49" s="9"/>
      <c r="E49" s="18"/>
      <c r="F49" s="18"/>
      <c r="G49" s="18"/>
      <c r="H49" s="18"/>
      <c r="I49" s="18"/>
      <c r="J49" s="20">
        <f>J48*0.09</f>
        <v>765</v>
      </c>
    </row>
    <row r="50" ht="20" customHeight="1" spans="1:10">
      <c r="A50" s="18" t="s">
        <v>90</v>
      </c>
      <c r="B50" s="18"/>
      <c r="C50" s="18"/>
      <c r="D50" s="9"/>
      <c r="E50" s="18"/>
      <c r="F50" s="18"/>
      <c r="G50" s="18"/>
      <c r="H50" s="18"/>
      <c r="I50" s="18"/>
      <c r="J50" s="20">
        <f>J48+J49</f>
        <v>9265</v>
      </c>
    </row>
    <row r="51" ht="20" customHeight="1" spans="1:10">
      <c r="A51" s="37" t="s">
        <v>91</v>
      </c>
      <c r="B51" s="38"/>
      <c r="C51" s="38"/>
      <c r="D51" s="39"/>
      <c r="E51" s="37"/>
      <c r="F51" s="37"/>
      <c r="G51" s="37"/>
      <c r="H51" s="37"/>
      <c r="I51" s="37"/>
      <c r="J51" s="37"/>
    </row>
  </sheetData>
  <mergeCells count="117">
    <mergeCell ref="A3:J3"/>
    <mergeCell ref="H4:J4"/>
    <mergeCell ref="A7:J7"/>
    <mergeCell ref="B8:C8"/>
    <mergeCell ref="F8:G8"/>
    <mergeCell ref="H8:I8"/>
    <mergeCell ref="B9:C9"/>
    <mergeCell ref="F9:G9"/>
    <mergeCell ref="H9:I9"/>
    <mergeCell ref="B10:C10"/>
    <mergeCell ref="F10:G10"/>
    <mergeCell ref="H10:I10"/>
    <mergeCell ref="B11:C11"/>
    <mergeCell ref="F11:G11"/>
    <mergeCell ref="H11:I11"/>
    <mergeCell ref="A12:I12"/>
    <mergeCell ref="A13:J13"/>
    <mergeCell ref="B14:C14"/>
    <mergeCell ref="F14:G14"/>
    <mergeCell ref="H14:I14"/>
    <mergeCell ref="B15:C15"/>
    <mergeCell ref="F15:G15"/>
    <mergeCell ref="H15:I15"/>
    <mergeCell ref="B16:C16"/>
    <mergeCell ref="F16:G16"/>
    <mergeCell ref="H16:I16"/>
    <mergeCell ref="B17:C17"/>
    <mergeCell ref="F17:G17"/>
    <mergeCell ref="H17:I17"/>
    <mergeCell ref="B18:C18"/>
    <mergeCell ref="F18:G18"/>
    <mergeCell ref="H18:I18"/>
    <mergeCell ref="B19:C19"/>
    <mergeCell ref="F19:G19"/>
    <mergeCell ref="H19:I19"/>
    <mergeCell ref="B20:C20"/>
    <mergeCell ref="F20:G20"/>
    <mergeCell ref="H20:I20"/>
    <mergeCell ref="B21:C21"/>
    <mergeCell ref="F21:G21"/>
    <mergeCell ref="H21:I21"/>
    <mergeCell ref="B22:C22"/>
    <mergeCell ref="F22:G22"/>
    <mergeCell ref="H22:I22"/>
    <mergeCell ref="B23:C23"/>
    <mergeCell ref="F23:G23"/>
    <mergeCell ref="H23:I23"/>
    <mergeCell ref="B24:C24"/>
    <mergeCell ref="F24:G24"/>
    <mergeCell ref="H24:I24"/>
    <mergeCell ref="B25:C25"/>
    <mergeCell ref="F25:G25"/>
    <mergeCell ref="H25:I25"/>
    <mergeCell ref="B26:C26"/>
    <mergeCell ref="F26:G26"/>
    <mergeCell ref="H26:I26"/>
    <mergeCell ref="B27:C27"/>
    <mergeCell ref="F27:G27"/>
    <mergeCell ref="H27:I27"/>
    <mergeCell ref="B28:C28"/>
    <mergeCell ref="F28:G28"/>
    <mergeCell ref="H28:I28"/>
    <mergeCell ref="B29:C29"/>
    <mergeCell ref="F29:G29"/>
    <mergeCell ref="H29:I29"/>
    <mergeCell ref="A30:I30"/>
    <mergeCell ref="A31:J31"/>
    <mergeCell ref="B32:C32"/>
    <mergeCell ref="F32:G32"/>
    <mergeCell ref="H32:I32"/>
    <mergeCell ref="B33:C33"/>
    <mergeCell ref="F33:G33"/>
    <mergeCell ref="H33:I33"/>
    <mergeCell ref="A34:I34"/>
    <mergeCell ref="A35:J35"/>
    <mergeCell ref="B36:C36"/>
    <mergeCell ref="F36:G36"/>
    <mergeCell ref="H36:I36"/>
    <mergeCell ref="B37:C37"/>
    <mergeCell ref="F37:G37"/>
    <mergeCell ref="H37:I37"/>
    <mergeCell ref="B38:C38"/>
    <mergeCell ref="F38:G38"/>
    <mergeCell ref="H38:I38"/>
    <mergeCell ref="B39:C39"/>
    <mergeCell ref="F39:G39"/>
    <mergeCell ref="H39:I39"/>
    <mergeCell ref="B40:C40"/>
    <mergeCell ref="F40:G40"/>
    <mergeCell ref="H40:I40"/>
    <mergeCell ref="B41:C41"/>
    <mergeCell ref="F41:G41"/>
    <mergeCell ref="H41:I41"/>
    <mergeCell ref="B42:C42"/>
    <mergeCell ref="F42:G42"/>
    <mergeCell ref="H42:I42"/>
    <mergeCell ref="B43:C43"/>
    <mergeCell ref="F43:G43"/>
    <mergeCell ref="H43:I43"/>
    <mergeCell ref="A44:I44"/>
    <mergeCell ref="A45:J45"/>
    <mergeCell ref="B46:C46"/>
    <mergeCell ref="F46:G46"/>
    <mergeCell ref="H46:I46"/>
    <mergeCell ref="A47:I47"/>
    <mergeCell ref="A48:I48"/>
    <mergeCell ref="A49:I49"/>
    <mergeCell ref="A50:I50"/>
    <mergeCell ref="A51:J51"/>
    <mergeCell ref="A4:A6"/>
    <mergeCell ref="D4:D6"/>
    <mergeCell ref="E4:E6"/>
    <mergeCell ref="J5:J6"/>
    <mergeCell ref="B4:C6"/>
    <mergeCell ref="F4:G6"/>
    <mergeCell ref="A1:J2"/>
    <mergeCell ref="H5:I6"/>
  </mergeCells>
  <pageMargins left="0.25" right="0.25" top="0.75" bottom="0.75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郝磊</cp:lastModifiedBy>
  <dcterms:created xsi:type="dcterms:W3CDTF">2025-12-04T21:15:00Z</dcterms:created>
  <dcterms:modified xsi:type="dcterms:W3CDTF">2026-07-28T11:08:30Z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18B037D738844303863D44E58D8D94A0_13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